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Presupuesto/Ejecucion del Presupuesto 2022/Mayo/"/>
    </mc:Choice>
  </mc:AlternateContent>
  <xr:revisionPtr revIDLastSave="0" documentId="8_{2098E79C-6052-2249-8D51-9480B6C0E5A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'!$A$1:$S$100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" i="1" l="1"/>
  <c r="S13" i="1"/>
  <c r="S12" i="1"/>
  <c r="R53" i="1"/>
  <c r="S53" i="1" s="1"/>
  <c r="R27" i="1"/>
  <c r="R85" i="1" s="1"/>
  <c r="R17" i="1"/>
  <c r="R11" i="1"/>
  <c r="S29" i="1"/>
  <c r="Q27" i="1"/>
  <c r="Q85" i="1" s="1"/>
  <c r="Q17" i="1"/>
  <c r="Q11" i="1"/>
  <c r="S14" i="1"/>
  <c r="S15" i="1"/>
  <c r="S18" i="1"/>
  <c r="S19" i="1"/>
  <c r="S20" i="1"/>
  <c r="S21" i="1"/>
  <c r="S22" i="1"/>
  <c r="S23" i="1"/>
  <c r="S24" i="1"/>
  <c r="S25" i="1"/>
  <c r="S26" i="1"/>
  <c r="S28" i="1"/>
  <c r="S30" i="1"/>
  <c r="S31" i="1"/>
  <c r="S32" i="1"/>
  <c r="S33" i="1"/>
  <c r="S34" i="1"/>
  <c r="S35" i="1"/>
  <c r="S36" i="1"/>
  <c r="S38" i="1"/>
  <c r="S37" i="1" s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4" i="1"/>
  <c r="S55" i="1"/>
  <c r="S56" i="1"/>
  <c r="S57" i="1"/>
  <c r="S58" i="1"/>
  <c r="S59" i="1"/>
  <c r="S60" i="1"/>
  <c r="S61" i="1"/>
  <c r="S62" i="1"/>
  <c r="S64" i="1"/>
  <c r="S65" i="1"/>
  <c r="S63" i="1" s="1"/>
  <c r="S66" i="1"/>
  <c r="S67" i="1"/>
  <c r="S69" i="1"/>
  <c r="S68" i="1" s="1"/>
  <c r="S70" i="1"/>
  <c r="S71" i="1"/>
  <c r="S72" i="1"/>
  <c r="S73" i="1"/>
  <c r="S74" i="1"/>
  <c r="S78" i="1"/>
  <c r="S77" i="1" s="1"/>
  <c r="S79" i="1"/>
  <c r="S81" i="1"/>
  <c r="S80" i="1" s="1"/>
  <c r="S82" i="1"/>
  <c r="S83" i="1"/>
  <c r="S84" i="1"/>
  <c r="P17" i="1"/>
  <c r="P11" i="1"/>
  <c r="P27" i="1"/>
  <c r="P85" i="1" s="1"/>
  <c r="B77" i="1"/>
  <c r="S11" i="1" l="1"/>
  <c r="S76" i="1"/>
  <c r="C36" i="1"/>
  <c r="C34" i="1"/>
  <c r="C30" i="1"/>
  <c r="C27" i="1" s="1"/>
  <c r="C24" i="1"/>
  <c r="C22" i="1"/>
  <c r="C18" i="1"/>
  <c r="C13" i="1"/>
  <c r="C12" i="1"/>
  <c r="B53" i="1"/>
  <c r="B27" i="1"/>
  <c r="B17" i="1"/>
  <c r="B11" i="1"/>
  <c r="B85" i="1" l="1"/>
  <c r="E27" i="1"/>
  <c r="E17" i="1"/>
  <c r="D11" i="1"/>
  <c r="D27" i="1"/>
  <c r="E11" i="1"/>
  <c r="D85" i="1" l="1"/>
  <c r="E85" i="1"/>
  <c r="F80" i="1"/>
  <c r="G80" i="1"/>
  <c r="H80" i="1"/>
  <c r="I80" i="1"/>
  <c r="J80" i="1"/>
  <c r="K80" i="1"/>
  <c r="L80" i="1"/>
  <c r="M80" i="1"/>
  <c r="N80" i="1"/>
  <c r="O80" i="1"/>
  <c r="N77" i="1" l="1"/>
  <c r="N76" i="1" s="1"/>
  <c r="C11" i="1"/>
  <c r="F11" i="1"/>
  <c r="G11" i="1"/>
  <c r="H11" i="1"/>
  <c r="I11" i="1"/>
  <c r="J11" i="1"/>
  <c r="K11" i="1"/>
  <c r="L11" i="1"/>
  <c r="M11" i="1"/>
  <c r="N11" i="1"/>
  <c r="O11" i="1"/>
  <c r="C17" i="1"/>
  <c r="F17" i="1"/>
  <c r="G17" i="1"/>
  <c r="H17" i="1"/>
  <c r="I17" i="1"/>
  <c r="J17" i="1"/>
  <c r="K17" i="1"/>
  <c r="L17" i="1"/>
  <c r="M17" i="1"/>
  <c r="N17" i="1"/>
  <c r="O17" i="1"/>
  <c r="F27" i="1"/>
  <c r="S27" i="1" s="1"/>
  <c r="G27" i="1"/>
  <c r="H27" i="1"/>
  <c r="I27" i="1"/>
  <c r="J27" i="1"/>
  <c r="K27" i="1"/>
  <c r="L27" i="1"/>
  <c r="M27" i="1"/>
  <c r="N27" i="1"/>
  <c r="O27" i="1"/>
  <c r="C37" i="1"/>
  <c r="F37" i="1"/>
  <c r="G37" i="1"/>
  <c r="H37" i="1"/>
  <c r="I37" i="1"/>
  <c r="J37" i="1"/>
  <c r="K37" i="1"/>
  <c r="L37" i="1"/>
  <c r="M37" i="1"/>
  <c r="N37" i="1"/>
  <c r="O37" i="1"/>
  <c r="C53" i="1"/>
  <c r="F53" i="1"/>
  <c r="G53" i="1"/>
  <c r="H53" i="1"/>
  <c r="I53" i="1"/>
  <c r="J53" i="1"/>
  <c r="K53" i="1"/>
  <c r="L53" i="1"/>
  <c r="M53" i="1"/>
  <c r="N53" i="1"/>
  <c r="O53" i="1"/>
  <c r="C63" i="1"/>
  <c r="F63" i="1"/>
  <c r="G63" i="1"/>
  <c r="H63" i="1"/>
  <c r="I63" i="1"/>
  <c r="J63" i="1"/>
  <c r="K63" i="1"/>
  <c r="L63" i="1"/>
  <c r="M63" i="1"/>
  <c r="N63" i="1"/>
  <c r="O63" i="1"/>
  <c r="C77" i="1"/>
  <c r="C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S17" i="1" l="1"/>
  <c r="S85" i="1" s="1"/>
  <c r="O85" i="1"/>
  <c r="L85" i="1"/>
  <c r="M85" i="1"/>
  <c r="N85" i="1"/>
  <c r="K85" i="1"/>
  <c r="J85" i="1"/>
  <c r="I85" i="1"/>
  <c r="H85" i="1"/>
  <c r="G85" i="1"/>
  <c r="F85" i="1"/>
  <c r="C85" i="1"/>
</calcChain>
</file>

<file path=xl/sharedStrings.xml><?xml version="1.0" encoding="utf-8"?>
<sst xmlns="http://schemas.openxmlformats.org/spreadsheetml/2006/main" count="102" uniqueCount="100">
  <si>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</si>
  <si>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</si>
  <si>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</si>
  <si>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</si>
  <si>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</si>
  <si>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</si>
  <si>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</si>
  <si>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</si>
  <si>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</si>
  <si>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</si>
  <si>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</si>
  <si>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</si>
  <si>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</si>
  <si>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</si>
  <si>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</si>
  <si>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</si>
  <si>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</si>
  <si>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</si>
  <si>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</si>
  <si>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</si>
  <si>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</si>
  <si>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</si>
  <si>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</si>
  <si>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</si>
  <si>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</si>
  <si>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</si>
  <si>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</si>
  <si>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</si>
  <si>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</si>
  <si>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</si>
  <si>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</si>
  <si>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</si>
  <si>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</si>
  <si>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</si>
  <si>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</si>
  <si>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</si>
  <si>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</si>
  <si>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</si>
  <si>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</si>
  <si>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</si>
  <si>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</si>
  <si>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</si>
  <si>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</si>
  <si>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</si>
  <si>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</si>
  <si>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</si>
  <si>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</si>
  <si>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</si>
  <si>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</si>
  <si>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</si>
  <si>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</si>
  <si>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</si>
  <si>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</si>
  <si>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</si>
  <si>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</si>
  <si>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</si>
  <si>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</si>
  <si>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</si>
  <si>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</si>
  <si>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</si>
  <si>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</si>
  <si>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</si>
  <si>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</si>
  <si>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</si>
  <si>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</si>
  <si>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</si>
  <si>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</si>
  <si>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</si>
  <si>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</si>
  <si>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</si>
  <si>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</si>
  <si>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</si>
  <si>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</si>
  <si>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</si>
  <si>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</si>
  <si>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</si>
  <si>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</si>
  <si>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</si>
  <si>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</si>
  <si>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</si>
  <si>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</si>
  <si>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</si>
  <si>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</si>
  <si>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</si>
  <si>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</si>
  <si>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</si>
  <si>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</si>
  <si>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</si>
  <si>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</si>
  <si>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</si>
  <si>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</si>
  <si>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</si>
  <si>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</si>
  <si>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</si>
  <si>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</si>
  <si>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</si>
  <si>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</si>
  <si>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</si>
  <si>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</si>
  <si>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>ENERO-Mayo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</si>
</sst>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18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45407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93"/>
  <sheetViews>
    <sheetView showGridLines="0" tabSelected="1" zoomScale="63" zoomScaleNormal="80" workbookViewId="0">
      <pane ySplit="9" topLeftCell="A10" activePane="bottomLeft" state="frozen"/>
      <selection pane="bottomLeft" activeCell="A3" sqref="A3:S3"/>
    </sheetView>
  </sheetViews>
  <sheetFormatPr baseColWidth="10" defaultColWidth="11.5" defaultRowHeight="15" x14ac:dyDescent="0.2"/>
  <cols>
    <col min="1" max="1" width="102.5" style="1" bestFit="1" customWidth="1"/>
    <col min="2" max="2" width="28.33203125" style="29" customWidth="1"/>
    <col min="3" max="3" width="30" style="1" customWidth="1"/>
    <col min="4" max="4" width="23.33203125" style="14" bestFit="1" customWidth="1"/>
    <col min="5" max="5" width="21" style="1" customWidth="1"/>
    <col min="6" max="6" width="23.33203125" style="1" hidden="1" customWidth="1"/>
    <col min="7" max="7" width="21" style="1" hidden="1" customWidth="1"/>
    <col min="8" max="8" width="23.332031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33203125" style="1" hidden="1" customWidth="1"/>
    <col min="16" max="18" width="21" style="1" customWidth="1"/>
    <col min="19" max="19" width="24.6640625" style="14" bestFit="1" customWidth="1"/>
    <col min="20" max="20" width="13.1640625" style="1" bestFit="1" customWidth="1"/>
    <col min="21" max="16384" width="11.5" style="1"/>
  </cols>
  <sheetData>
    <row r="2" spans="1:19" ht="28.5" customHeight="1" x14ac:dyDescent="0.2">
      <c r="A2" s="41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4" x14ac:dyDescent="0.2">
      <c r="A3" s="43" t="s">
        <v>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" x14ac:dyDescent="0.2">
      <c r="A4" s="43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24" x14ac:dyDescent="0.2">
      <c r="A5" s="3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7" spans="1:19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25.5" customHeight="1" x14ac:dyDescent="0.2">
      <c r="A8" s="44" t="s">
        <v>88</v>
      </c>
      <c r="B8" s="45" t="s">
        <v>87</v>
      </c>
      <c r="C8" s="47" t="s">
        <v>86</v>
      </c>
      <c r="D8" s="37" t="s">
        <v>85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40"/>
    </row>
    <row r="9" spans="1:19" ht="19" x14ac:dyDescent="0.25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6" t="s">
        <v>72</v>
      </c>
    </row>
    <row r="10" spans="1:19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9"/>
    </row>
    <row r="11" spans="1:19" ht="18.75" customHeight="1" x14ac:dyDescent="0.2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Q12+Q13+Q16</f>
        <v>13901804.49</v>
      </c>
      <c r="R11" s="11">
        <f>R12+R13+R16</f>
        <v>14548149.33</v>
      </c>
      <c r="S11" s="11">
        <f>SUM(S12:S16)</f>
        <v>85075025.48999998</v>
      </c>
    </row>
    <row r="12" spans="1:19" ht="18.75" customHeight="1" x14ac:dyDescent="0.2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f>SUM(D12:R12)</f>
        <v>59754912.169999994</v>
      </c>
    </row>
    <row r="13" spans="1:19" ht="18.75" customHeight="1" x14ac:dyDescent="0.2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13">
        <f>SUM(D13:R13)</f>
        <v>16662600</v>
      </c>
    </row>
    <row r="14" spans="1:19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>
        <f t="shared" ref="S14:S36" si="1">SUM(D14:Q14)</f>
        <v>0</v>
      </c>
    </row>
    <row r="15" spans="1:19" ht="18.75" customHeight="1" x14ac:dyDescent="0.2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>
        <f t="shared" si="1"/>
        <v>0</v>
      </c>
    </row>
    <row r="16" spans="1:19" ht="18.75" customHeight="1" x14ac:dyDescent="0.2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f>SUM(D16:R16)</f>
        <v>8657513.3200000003</v>
      </c>
    </row>
    <row r="17" spans="1:20" ht="18.75" customHeight="1" x14ac:dyDescent="0.2">
      <c r="A17" s="10" t="s">
        <v>64</v>
      </c>
      <c r="B17" s="11">
        <f>B18+B21+B22+B23+B24+B25+B26</f>
        <v>10586869</v>
      </c>
      <c r="C17" s="11">
        <f t="shared" ref="C17:O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SUM(D17:R17)</f>
        <v>7315648.6199999992</v>
      </c>
    </row>
    <row r="18" spans="1:20" ht="18.75" customHeight="1" x14ac:dyDescent="0.2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f t="shared" si="1"/>
        <v>1174883.6600000001</v>
      </c>
    </row>
    <row r="19" spans="1:20" ht="18.75" customHeight="1" x14ac:dyDescent="0.2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>
        <f t="shared" si="1"/>
        <v>63500</v>
      </c>
    </row>
    <row r="20" spans="1:20" ht="18.75" customHeight="1" x14ac:dyDescent="0.2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f t="shared" si="1"/>
        <v>631700</v>
      </c>
    </row>
    <row r="21" spans="1:20" ht="18.75" customHeight="1" x14ac:dyDescent="0.2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>
        <f t="shared" si="1"/>
        <v>208650</v>
      </c>
    </row>
    <row r="22" spans="1:20" ht="18.75" customHeight="1" x14ac:dyDescent="0.2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>
        <f t="shared" si="1"/>
        <v>1000000</v>
      </c>
    </row>
    <row r="23" spans="1:20" ht="18.75" customHeight="1" x14ac:dyDescent="0.2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f t="shared" si="1"/>
        <v>138337.39000000001</v>
      </c>
    </row>
    <row r="24" spans="1:20" ht="18.75" customHeight="1" x14ac:dyDescent="0.2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>
        <f t="shared" si="1"/>
        <v>774958.42999999993</v>
      </c>
    </row>
    <row r="25" spans="1:20" ht="18.75" customHeight="1" x14ac:dyDescent="0.2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f t="shared" si="1"/>
        <v>1072537.8199999998</v>
      </c>
    </row>
    <row r="26" spans="1:20" ht="18.75" customHeight="1" x14ac:dyDescent="0.2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f t="shared" si="1"/>
        <v>884219.9</v>
      </c>
    </row>
    <row r="27" spans="1:20" ht="18.75" customHeight="1" x14ac:dyDescent="0.2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3">SUM(F28:F36)</f>
        <v>0</v>
      </c>
      <c r="G27" s="25">
        <f t="shared" si="3"/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2095498.91</v>
      </c>
      <c r="S27" s="11">
        <f>SUM(D27:R27)</f>
        <v>8919287.1400000006</v>
      </c>
    </row>
    <row r="28" spans="1:20" ht="18.75" customHeight="1" x14ac:dyDescent="0.2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>
        <f t="shared" si="1"/>
        <v>1487174.8</v>
      </c>
    </row>
    <row r="29" spans="1:20" ht="18.75" customHeight="1" x14ac:dyDescent="0.2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>
        <f>SUM(D29:Q29)</f>
        <v>742486</v>
      </c>
    </row>
    <row r="30" spans="1:20" ht="18.75" customHeight="1" x14ac:dyDescent="0.2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>
        <f t="shared" si="1"/>
        <v>380373.35</v>
      </c>
    </row>
    <row r="31" spans="1:20" ht="18.75" customHeight="1" x14ac:dyDescent="0.2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>
        <f t="shared" si="1"/>
        <v>0</v>
      </c>
    </row>
    <row r="32" spans="1:20" ht="18.75" customHeight="1" x14ac:dyDescent="0.2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>
        <f t="shared" si="1"/>
        <v>112342.08</v>
      </c>
      <c r="T32" s="14"/>
    </row>
    <row r="33" spans="1:19" ht="18.75" customHeight="1" x14ac:dyDescent="0.2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>
        <f t="shared" si="1"/>
        <v>212886</v>
      </c>
    </row>
    <row r="34" spans="1:19" ht="18.75" customHeight="1" x14ac:dyDescent="0.2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2095498.91</v>
      </c>
      <c r="S34" s="13">
        <f t="shared" si="1"/>
        <v>3235000</v>
      </c>
    </row>
    <row r="35" spans="1:19" ht="18.75" customHeight="1" x14ac:dyDescent="0.2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>
        <f t="shared" si="1"/>
        <v>0</v>
      </c>
    </row>
    <row r="36" spans="1:19" ht="18.75" customHeight="1" x14ac:dyDescent="0.2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>
        <f t="shared" si="1"/>
        <v>653526</v>
      </c>
    </row>
    <row r="37" spans="1:19" ht="18.75" customHeight="1" x14ac:dyDescent="0.2">
      <c r="A37" s="10" t="s">
        <v>44</v>
      </c>
      <c r="B37" s="11"/>
      <c r="C37" s="11">
        <f t="shared" ref="C37:S37" si="4">SUM(C38:C45)</f>
        <v>0</v>
      </c>
      <c r="D37" s="11"/>
      <c r="E37" s="11"/>
      <c r="F37" s="25">
        <f t="shared" si="4"/>
        <v>0</v>
      </c>
      <c r="G37" s="25">
        <f t="shared" si="4"/>
        <v>0</v>
      </c>
      <c r="H37" s="25">
        <f t="shared" si="4"/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5">
        <f t="shared" si="4"/>
        <v>0</v>
      </c>
      <c r="P37" s="11"/>
      <c r="Q37" s="11"/>
      <c r="R37" s="11"/>
      <c r="S37" s="11">
        <f t="shared" si="4"/>
        <v>0</v>
      </c>
    </row>
    <row r="38" spans="1:19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>
        <f t="shared" ref="S38:S52" si="5">SUM(D38:O38)</f>
        <v>0</v>
      </c>
    </row>
    <row r="39" spans="1:19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>
        <f t="shared" si="5"/>
        <v>0</v>
      </c>
    </row>
    <row r="40" spans="1:19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>
        <f t="shared" si="5"/>
        <v>0</v>
      </c>
    </row>
    <row r="41" spans="1:19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>
        <f t="shared" si="5"/>
        <v>0</v>
      </c>
    </row>
    <row r="42" spans="1:19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>
        <f t="shared" si="5"/>
        <v>0</v>
      </c>
    </row>
    <row r="43" spans="1:19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>
        <f t="shared" si="5"/>
        <v>0</v>
      </c>
    </row>
    <row r="44" spans="1:19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>
        <f t="shared" si="5"/>
        <v>0</v>
      </c>
    </row>
    <row r="45" spans="1:19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>
        <f t="shared" si="5"/>
        <v>0</v>
      </c>
    </row>
    <row r="46" spans="1:19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>
        <f t="shared" si="5"/>
        <v>0</v>
      </c>
    </row>
    <row r="47" spans="1:19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>
        <f t="shared" si="5"/>
        <v>0</v>
      </c>
    </row>
    <row r="48" spans="1:19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>
        <f t="shared" si="5"/>
        <v>0</v>
      </c>
    </row>
    <row r="49" spans="1:19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>
        <f t="shared" si="5"/>
        <v>0</v>
      </c>
    </row>
    <row r="50" spans="1:19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>
        <f t="shared" si="5"/>
        <v>0</v>
      </c>
    </row>
    <row r="51" spans="1:19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>
        <f t="shared" si="5"/>
        <v>0</v>
      </c>
    </row>
    <row r="52" spans="1:19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>
        <f t="shared" si="5"/>
        <v>0</v>
      </c>
    </row>
    <row r="53" spans="1:19" ht="18.75" customHeight="1" x14ac:dyDescent="0.2">
      <c r="A53" s="10" t="s">
        <v>28</v>
      </c>
      <c r="B53" s="11">
        <f>B54+B55+B57+B58</f>
        <v>423992</v>
      </c>
      <c r="C53" s="11">
        <f t="shared" ref="C53:O53" si="6">SUM(C54:C62)</f>
        <v>7026008</v>
      </c>
      <c r="D53" s="11"/>
      <c r="E53" s="11"/>
      <c r="F53" s="25">
        <f t="shared" si="6"/>
        <v>0</v>
      </c>
      <c r="G53" s="25">
        <f t="shared" si="6"/>
        <v>0</v>
      </c>
      <c r="H53" s="25">
        <f t="shared" si="6"/>
        <v>0</v>
      </c>
      <c r="I53" s="25">
        <f t="shared" si="6"/>
        <v>0</v>
      </c>
      <c r="J53" s="25">
        <f t="shared" si="6"/>
        <v>0</v>
      </c>
      <c r="K53" s="25">
        <f t="shared" si="6"/>
        <v>0</v>
      </c>
      <c r="L53" s="25">
        <f t="shared" si="6"/>
        <v>0</v>
      </c>
      <c r="M53" s="25">
        <f t="shared" si="6"/>
        <v>0</v>
      </c>
      <c r="N53" s="25">
        <f t="shared" si="6"/>
        <v>0</v>
      </c>
      <c r="O53" s="25">
        <f t="shared" si="6"/>
        <v>0</v>
      </c>
      <c r="P53" s="11"/>
      <c r="Q53" s="11"/>
      <c r="R53" s="11">
        <f>R54</f>
        <v>1991162.92</v>
      </c>
      <c r="S53" s="11">
        <f>R53</f>
        <v>1991162.92</v>
      </c>
    </row>
    <row r="54" spans="1:19" ht="18.75" customHeight="1" x14ac:dyDescent="0.2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>
        <f>SUM(D54:O54)</f>
        <v>0</v>
      </c>
    </row>
    <row r="55" spans="1:19" ht="18.75" customHeight="1" x14ac:dyDescent="0.2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>
        <f>SUM(D55:O55)</f>
        <v>0</v>
      </c>
    </row>
    <row r="56" spans="1:19" ht="18.75" customHeight="1" x14ac:dyDescent="0.2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>
        <f>SUM(D56:O56)</f>
        <v>0</v>
      </c>
    </row>
    <row r="57" spans="1:19" ht="18.75" customHeight="1" x14ac:dyDescent="0.2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34">
        <f t="shared" ref="S57:S58" si="7">SUM(D57:O57)</f>
        <v>0</v>
      </c>
    </row>
    <row r="58" spans="1:19" ht="18.75" customHeight="1" x14ac:dyDescent="0.2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f t="shared" si="7"/>
        <v>0</v>
      </c>
    </row>
    <row r="59" spans="1:19" ht="18.75" customHeight="1" x14ac:dyDescent="0.2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>
        <f t="shared" ref="S59:S62" si="8">SUM(D59:O59)</f>
        <v>0</v>
      </c>
    </row>
    <row r="60" spans="1:19" ht="18.75" customHeight="1" x14ac:dyDescent="0.2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f t="shared" si="8"/>
        <v>0</v>
      </c>
    </row>
    <row r="61" spans="1:19" ht="18.75" customHeight="1" x14ac:dyDescent="0.2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>
        <f t="shared" si="8"/>
        <v>0</v>
      </c>
    </row>
    <row r="62" spans="1:19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>
        <f t="shared" si="8"/>
        <v>0</v>
      </c>
    </row>
    <row r="63" spans="1:19" ht="18.75" customHeight="1" x14ac:dyDescent="0.2">
      <c r="A63" s="10" t="s">
        <v>18</v>
      </c>
      <c r="B63" s="11"/>
      <c r="C63" s="11">
        <f t="shared" ref="C63:S63" si="9">SUM(C64:C67)</f>
        <v>0</v>
      </c>
      <c r="D63" s="11"/>
      <c r="E63" s="11"/>
      <c r="F63" s="25">
        <f t="shared" si="9"/>
        <v>0</v>
      </c>
      <c r="G63" s="25">
        <f t="shared" si="9"/>
        <v>0</v>
      </c>
      <c r="H63" s="25">
        <f t="shared" si="9"/>
        <v>0</v>
      </c>
      <c r="I63" s="25">
        <f t="shared" si="9"/>
        <v>0</v>
      </c>
      <c r="J63" s="25">
        <f t="shared" si="9"/>
        <v>0</v>
      </c>
      <c r="K63" s="25">
        <f t="shared" si="9"/>
        <v>0</v>
      </c>
      <c r="L63" s="25">
        <f t="shared" si="9"/>
        <v>0</v>
      </c>
      <c r="M63" s="25">
        <f t="shared" si="9"/>
        <v>0</v>
      </c>
      <c r="N63" s="25">
        <f t="shared" si="9"/>
        <v>0</v>
      </c>
      <c r="O63" s="25">
        <f t="shared" si="9"/>
        <v>0</v>
      </c>
      <c r="P63" s="11"/>
      <c r="Q63" s="11"/>
      <c r="R63" s="11"/>
      <c r="S63" s="11">
        <f t="shared" si="9"/>
        <v>0</v>
      </c>
    </row>
    <row r="64" spans="1:19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>
        <f>SUM(D64:O64)</f>
        <v>0</v>
      </c>
    </row>
    <row r="65" spans="1:19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>
        <f>SUM(D65:O65)</f>
        <v>0</v>
      </c>
    </row>
    <row r="66" spans="1:19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>
        <f>SUM(D66:O66)</f>
        <v>0</v>
      </c>
    </row>
    <row r="67" spans="1:19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>
        <f>SUM(D67:O67)</f>
        <v>0</v>
      </c>
    </row>
    <row r="68" spans="1:19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>
        <f t="shared" ref="S68" si="10">SUM(S69:S70)</f>
        <v>0</v>
      </c>
    </row>
    <row r="69" spans="1:19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>
        <f t="shared" ref="S69:S74" si="11">SUM(D69:O69)</f>
        <v>0</v>
      </c>
    </row>
    <row r="70" spans="1:19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>
        <f t="shared" si="11"/>
        <v>0</v>
      </c>
    </row>
    <row r="71" spans="1:19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>
        <f t="shared" si="11"/>
        <v>0</v>
      </c>
    </row>
    <row r="72" spans="1:19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>
        <f t="shared" si="11"/>
        <v>0</v>
      </c>
    </row>
    <row r="73" spans="1:19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>
        <f t="shared" si="11"/>
        <v>0</v>
      </c>
    </row>
    <row r="74" spans="1:19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>
        <f t="shared" si="11"/>
        <v>0</v>
      </c>
    </row>
    <row r="75" spans="1:19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</row>
    <row r="76" spans="1:19" ht="18.75" customHeight="1" x14ac:dyDescent="0.2">
      <c r="A76" s="7" t="s">
        <v>7</v>
      </c>
      <c r="B76" s="9"/>
      <c r="C76" s="9">
        <f t="shared" ref="C76:S76" si="12">SUM(C77+C80+C83)</f>
        <v>0</v>
      </c>
      <c r="D76" s="9"/>
      <c r="E76" s="9"/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24">
        <f t="shared" si="12"/>
        <v>0</v>
      </c>
      <c r="P76" s="9"/>
      <c r="Q76" s="9"/>
      <c r="R76" s="9"/>
      <c r="S76" s="9">
        <f t="shared" si="12"/>
        <v>0</v>
      </c>
    </row>
    <row r="77" spans="1:19" ht="18.75" customHeight="1" x14ac:dyDescent="0.2">
      <c r="A77" s="10" t="s">
        <v>6</v>
      </c>
      <c r="B77" s="11">
        <f>B79</f>
        <v>350000000</v>
      </c>
      <c r="C77" s="11">
        <f t="shared" ref="C77:S77" si="13">SUM(C78:C79)</f>
        <v>0</v>
      </c>
      <c r="D77" s="11"/>
      <c r="E77" s="11"/>
      <c r="F77" s="25">
        <f t="shared" si="13"/>
        <v>0</v>
      </c>
      <c r="G77" s="25">
        <f t="shared" si="13"/>
        <v>0</v>
      </c>
      <c r="H77" s="25">
        <f t="shared" si="13"/>
        <v>0</v>
      </c>
      <c r="I77" s="25">
        <f t="shared" si="13"/>
        <v>0</v>
      </c>
      <c r="J77" s="25">
        <f t="shared" si="13"/>
        <v>0</v>
      </c>
      <c r="K77" s="25">
        <f t="shared" si="13"/>
        <v>0</v>
      </c>
      <c r="L77" s="25">
        <f t="shared" si="13"/>
        <v>0</v>
      </c>
      <c r="M77" s="25">
        <f t="shared" si="13"/>
        <v>0</v>
      </c>
      <c r="N77" s="25">
        <f>SUM(N78:N79)</f>
        <v>0</v>
      </c>
      <c r="O77" s="25">
        <f t="shared" si="13"/>
        <v>0</v>
      </c>
      <c r="P77" s="11"/>
      <c r="Q77" s="11"/>
      <c r="R77" s="11"/>
      <c r="S77" s="11">
        <f t="shared" si="13"/>
        <v>0</v>
      </c>
    </row>
    <row r="78" spans="1:19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>
        <f t="shared" ref="S78:S84" si="14">SUM(D78:O78)</f>
        <v>0</v>
      </c>
    </row>
    <row r="79" spans="1:19" ht="18.75" customHeight="1" x14ac:dyDescent="0.2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>
        <f t="shared" si="14"/>
        <v>0</v>
      </c>
    </row>
    <row r="80" spans="1:19" ht="18.75" customHeight="1" x14ac:dyDescent="0.2">
      <c r="A80" s="10" t="s">
        <v>5</v>
      </c>
      <c r="B80" s="11"/>
      <c r="C80" s="11">
        <v>0</v>
      </c>
      <c r="D80" s="11"/>
      <c r="E80" s="11"/>
      <c r="F80" s="25">
        <f t="shared" ref="F80:S80" si="15">+F81</f>
        <v>0</v>
      </c>
      <c r="G80" s="25">
        <f t="shared" si="15"/>
        <v>0</v>
      </c>
      <c r="H80" s="25">
        <f t="shared" si="15"/>
        <v>0</v>
      </c>
      <c r="I80" s="25">
        <f t="shared" si="15"/>
        <v>0</v>
      </c>
      <c r="J80" s="25">
        <f t="shared" si="15"/>
        <v>0</v>
      </c>
      <c r="K80" s="25">
        <f t="shared" si="15"/>
        <v>0</v>
      </c>
      <c r="L80" s="25">
        <f t="shared" si="15"/>
        <v>0</v>
      </c>
      <c r="M80" s="25">
        <f t="shared" si="15"/>
        <v>0</v>
      </c>
      <c r="N80" s="25">
        <f t="shared" si="15"/>
        <v>0</v>
      </c>
      <c r="O80" s="25">
        <f t="shared" si="15"/>
        <v>0</v>
      </c>
      <c r="P80" s="11"/>
      <c r="Q80" s="11"/>
      <c r="R80" s="11"/>
      <c r="S80" s="11">
        <f t="shared" si="15"/>
        <v>0</v>
      </c>
    </row>
    <row r="81" spans="1:19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>
        <f t="shared" si="14"/>
        <v>0</v>
      </c>
    </row>
    <row r="82" spans="1:19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>
        <f t="shared" si="14"/>
        <v>0</v>
      </c>
    </row>
    <row r="83" spans="1:19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>
        <f t="shared" si="14"/>
        <v>0</v>
      </c>
    </row>
    <row r="84" spans="1:19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>
        <f t="shared" si="14"/>
        <v>0</v>
      </c>
    </row>
    <row r="85" spans="1:19" s="18" customFormat="1" ht="18.75" customHeight="1" x14ac:dyDescent="0.25">
      <c r="A85" s="16" t="s">
        <v>0</v>
      </c>
      <c r="B85" s="17">
        <f>B53+B46+B37+B27+B17+B11+B77</f>
        <v>588079323</v>
      </c>
      <c r="C85" s="17">
        <f t="shared" ref="C85" si="16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7">SUM(F11+F17+F27+F37+F46+F53+F63+F68+F71+F76)</f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20001672.579999998</v>
      </c>
      <c r="S85" s="17">
        <f>SUM(S11+S17+S27+S37+S46+S53+S63+S68+S71+S76)</f>
        <v>103301124.16999999</v>
      </c>
    </row>
    <row r="86" spans="1:19" ht="16" thickBot="1" x14ac:dyDescent="0.25">
      <c r="P86" s="15"/>
      <c r="Q86" s="15"/>
      <c r="R86" s="15"/>
    </row>
    <row r="87" spans="1:19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</row>
    <row r="88" spans="1:19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46" thickBot="1" x14ac:dyDescent="0.25">
      <c r="A89" s="32" t="s">
        <v>96</v>
      </c>
      <c r="C89" s="22"/>
      <c r="F89" s="14"/>
      <c r="J89" s="1"/>
      <c r="S89" s="15"/>
    </row>
    <row r="90" spans="1:19" ht="16" x14ac:dyDescent="0.2">
      <c r="A90" s="19"/>
      <c r="C90" s="22"/>
      <c r="F90" s="15"/>
      <c r="J90" s="1"/>
      <c r="S90" s="1"/>
    </row>
    <row r="91" spans="1:19" x14ac:dyDescent="0.2">
      <c r="J91" s="20"/>
      <c r="S91" s="20"/>
    </row>
    <row r="92" spans="1:19" x14ac:dyDescent="0.2">
      <c r="J92" s="20"/>
      <c r="S92" s="20"/>
    </row>
    <row r="93" spans="1:19" x14ac:dyDescent="0.2">
      <c r="J93" s="20"/>
      <c r="S93" s="20"/>
    </row>
  </sheetData>
  <mergeCells count="8">
    <mergeCell ref="A5:S5"/>
    <mergeCell ref="D8:S8"/>
    <mergeCell ref="A2:S2"/>
    <mergeCell ref="A3:S3"/>
    <mergeCell ref="A8:A9"/>
    <mergeCell ref="B8:B9"/>
    <mergeCell ref="C8:C9"/>
    <mergeCell ref="A4:S4"/>
  </mergeCells>
  <pageMargins left="0.70866141732283472" right="0.70866141732283472" top="0.35433070866141736" bottom="0.35433070866141736" header="0.31496062992125984" footer="0.31496062992125984"/>
  <pageSetup paperSize="5" scale="5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Microsoft Office User</cp:lastModifiedBy>
  <cp:lastPrinted>2022-06-08T12:29:20Z</cp:lastPrinted>
  <dcterms:created xsi:type="dcterms:W3CDTF">2021-08-10T14:38:52Z</dcterms:created>
  <dcterms:modified xsi:type="dcterms:W3CDTF">2022-06-08T12:29:53Z</dcterms:modified>
</cp:coreProperties>
</file>