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21750" windowHeight="13740"/>
  </bookViews>
  <sheets>
    <sheet name="P2 Presupuesto Aprobado-Ejec " sheetId="1" r:id="rId1"/>
  </sheets>
  <externalReferences>
    <externalReference r:id="rId2"/>
  </externalReferences>
  <definedNames>
    <definedName name="_0000___N_A">'[1]Gastos  '!#REF!</definedName>
    <definedName name="_xlnm.Print_Area" localSheetId="0">'P2 Presupuesto Aprobado-Ejec '!$A$1:$F$100</definedName>
    <definedName name="MONTO">#REF!</definedName>
    <definedName name="_xlnm.Print_Titles" localSheetId="0">'P2 Presupuesto Aprobado-Ejec '!$8:$9</definedName>
  </definedNames>
  <calcPr calcId="125725"/>
</workbook>
</file>

<file path=xl/calcChain.xml><?xml version="1.0" encoding="utf-8"?>
<calcChain xmlns="http://schemas.openxmlformats.org/spreadsheetml/2006/main">
  <c r="F54" i="1"/>
  <c r="F53" s="1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18"/>
  <c r="F13"/>
  <c r="F14"/>
  <c r="F15"/>
  <c r="F16"/>
  <c r="F12"/>
  <c r="F11" s="1"/>
  <c r="E85"/>
  <c r="E17"/>
  <c r="E11"/>
  <c r="E53"/>
  <c r="B17"/>
  <c r="B27"/>
  <c r="B53"/>
  <c r="B85" s="1"/>
  <c r="C27"/>
  <c r="F55"/>
  <c r="F56"/>
  <c r="F57"/>
  <c r="F58"/>
  <c r="F59"/>
  <c r="F60"/>
  <c r="C46"/>
  <c r="C53"/>
  <c r="C68"/>
  <c r="C63"/>
  <c r="F17" l="1"/>
  <c r="F85" s="1"/>
  <c r="D53"/>
  <c r="D27"/>
  <c r="D17"/>
  <c r="D11"/>
  <c r="C17"/>
  <c r="C11"/>
  <c r="B11"/>
  <c r="C85" l="1"/>
  <c r="D85" l="1"/>
</calcChain>
</file>

<file path=xl/sharedStrings.xml><?xml version="1.0" encoding="utf-8"?>
<sst xmlns="http://schemas.openxmlformats.org/spreadsheetml/2006/main" count="89" uniqueCount="89">
  <si>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</si>
  <si>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</si>
  <si>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</si>
  <si>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</si>
  <si>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</si>
  <si>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</si>
  <si>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</si>
  <si>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</si>
  <si>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</si>
  <si>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</si>
  <si>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</si>
  <si>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</si>
  <si>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</si>
  <si>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</si>
  <si>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</si>
  <si>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</si>
  <si>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</si>
  <si>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</si>
  <si>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</si>
  <si>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</si>
  <si>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</si>
  <si>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</si>
  <si>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</si>
  <si>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</si>
  <si>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</si>
  <si>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</si>
  <si>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</si>
  <si>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</si>
  <si>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</si>
  <si>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</si>
  <si>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</si>
  <si>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</si>
  <si>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</si>
  <si>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</si>
  <si>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</si>
  <si>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</si>
  <si>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</si>
  <si>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</si>
  <si>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</si>
  <si>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</si>
  <si>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</si>
  <si>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</si>
  <si>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</si>
  <si>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</si>
  <si>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</si>
  <si>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</si>
  <si>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</si>
  <si>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</si>
  <si>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</si>
  <si>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</si>
  <si>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</si>
  <si>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</si>
  <si>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</si>
  <si>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</si>
  <si>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</si>
  <si>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</si>
  <si>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</si>
  <si>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</si>
  <si>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</si>
  <si>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</si>
  <si>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</si>
  <si>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</si>
  <si>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</si>
  <si>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</si>
  <si>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</si>
  <si>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</si>
  <si>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</si>
  <si>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</si>
  <si>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</si>
  <si>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</si>
  <si>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</si>
  <si>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</si>
  <si>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 xml:space="preserve">Total </t>
  </si>
  <si>
    <t xml:space="preserve">Enero </t>
  </si>
  <si>
    <t xml:space="preserve">Gasto devengado </t>
  </si>
  <si>
    <t>Presupuesto Modificado</t>
  </si>
  <si>
    <t>Presupuesto Aprobado</t>
  </si>
  <si>
    <t>DETALLE</t>
  </si>
  <si>
    <t>En RD$</t>
  </si>
  <si>
    <t xml:space="preserve">Ejecución de Gasto y Aplicaciones financieras </t>
  </si>
  <si>
    <t>2.8 - ADQUISICIÓN DE ACTIVOS FINANCIEROS CON FINES DE POLÍTICA</t>
  </si>
  <si>
    <t>4.1.1 - INCREMENTO DE ACTIVOS FINANCIEROS CORRIENTES</t>
  </si>
  <si>
    <t>4.1.2 - INCREMENTO DE ACTIVOS FINANCIEROS NO CORRIENTES</t>
  </si>
  <si>
    <r>
      <rPr>
        <b/>
        <sz val="10"/>
        <color theme="1"/>
        <rFont val="Calibri"/>
        <family val="2"/>
        <scheme val="minor"/>
      </rPr>
      <t>Presupuesto aprobado:</t>
    </r>
    <r>
      <rPr>
        <sz val="10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</si>
  <si>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0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</si>
  <si>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</si>
  <si>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FONDO ESPECIAL PARA EL DESARROLLO AGROPECUARIO </t>
  </si>
  <si>
    <t>Febrero</t>
  </si>
  <si>
    <t>ENERO-FEBRERO 2024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</si>
</sst>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Font="1"/>
    <xf numFmtId="0" fontId="4" fillId="0" borderId="0" xfId="0" applyFont="1" applyAlignment="1">
      <alignment horizontal="center" vertical="top" wrapText="1" readingOrder="1"/>
    </xf>
    <xf numFmtId="43" fontId="5" fillId="3" borderId="4" xfId="1" applyFont="1" applyFill="1" applyBorder="1" applyAlignment="1">
      <alignment horizontal="center"/>
    </xf>
    <xf numFmtId="0" fontId="6" fillId="0" borderId="3" xfId="0" applyFont="1" applyBorder="1" applyAlignment="1">
      <alignment horizontal="left"/>
    </xf>
    <xf numFmtId="164" fontId="6" fillId="0" borderId="3" xfId="0" applyNumberFormat="1" applyFont="1" applyBorder="1"/>
    <xf numFmtId="43" fontId="6" fillId="0" borderId="3" xfId="1" applyFont="1" applyBorder="1"/>
    <xf numFmtId="0" fontId="6" fillId="0" borderId="0" xfId="0" applyFont="1" applyAlignment="1">
      <alignment horizontal="left" indent="1"/>
    </xf>
    <xf numFmtId="43" fontId="6" fillId="0" borderId="0" xfId="1" applyFont="1"/>
    <xf numFmtId="0" fontId="7" fillId="0" borderId="0" xfId="0" applyFont="1" applyAlignment="1">
      <alignment horizontal="left" indent="2"/>
    </xf>
    <xf numFmtId="43" fontId="7" fillId="0" borderId="0" xfId="1" applyFont="1"/>
    <xf numFmtId="43" fontId="0" fillId="0" borderId="0" xfId="1" applyFont="1"/>
    <xf numFmtId="43" fontId="0" fillId="0" borderId="0" xfId="0" applyNumberFormat="1" applyFont="1"/>
    <xf numFmtId="0" fontId="5" fillId="2" borderId="2" xfId="0" applyFont="1" applyFill="1" applyBorder="1" applyAlignment="1">
      <alignment vertical="center"/>
    </xf>
    <xf numFmtId="43" fontId="5" fillId="2" borderId="2" xfId="1" applyFont="1" applyFill="1" applyBorder="1"/>
    <xf numFmtId="0" fontId="2" fillId="0" borderId="0" xfId="0" applyFont="1"/>
    <xf numFmtId="0" fontId="0" fillId="0" borderId="0" xfId="0" applyFont="1" applyAlignment="1">
      <alignment wrapText="1"/>
    </xf>
    <xf numFmtId="43" fontId="0" fillId="0" borderId="0" xfId="1" applyFont="1" applyBorder="1"/>
    <xf numFmtId="43" fontId="4" fillId="0" borderId="0" xfId="1" applyFont="1" applyAlignment="1">
      <alignment horizontal="center" vertical="top" wrapText="1" readingOrder="1"/>
    </xf>
    <xf numFmtId="43" fontId="8" fillId="4" borderId="0" xfId="1" applyFont="1" applyFill="1" applyBorder="1" applyAlignment="1">
      <alignment horizontal="center"/>
    </xf>
    <xf numFmtId="165" fontId="4" fillId="0" borderId="0" xfId="1" applyNumberFormat="1" applyFont="1" applyAlignment="1">
      <alignment horizontal="center" vertical="top" wrapText="1" readingOrder="1"/>
    </xf>
    <xf numFmtId="165" fontId="6" fillId="0" borderId="3" xfId="1" applyNumberFormat="1" applyFont="1" applyBorder="1"/>
    <xf numFmtId="165" fontId="0" fillId="0" borderId="0" xfId="1" applyNumberFormat="1" applyFont="1"/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43" fontId="7" fillId="0" borderId="0" xfId="1" applyFont="1" applyFill="1"/>
    <xf numFmtId="0" fontId="7" fillId="0" borderId="0" xfId="0" applyFont="1" applyAlignment="1">
      <alignment horizontal="left" wrapText="1" indent="2"/>
    </xf>
    <xf numFmtId="0" fontId="3" fillId="0" borderId="0" xfId="0" applyFont="1" applyAlignment="1">
      <alignment horizontal="center" vertical="top" wrapText="1" readingOrder="1"/>
    </xf>
    <xf numFmtId="0" fontId="5" fillId="3" borderId="7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 readingOrder="1"/>
    </xf>
    <xf numFmtId="0" fontId="11" fillId="0" borderId="0" xfId="0" applyFont="1" applyAlignment="1">
      <alignment horizontal="center" vertical="center" wrapText="1" readingOrder="1"/>
    </xf>
    <xf numFmtId="49" fontId="3" fillId="0" borderId="8" xfId="0" applyNumberFormat="1" applyFont="1" applyBorder="1" applyAlignment="1">
      <alignment horizontal="center" vertical="top" wrapText="1" readingOrder="1"/>
    </xf>
    <xf numFmtId="49" fontId="3" fillId="0" borderId="0" xfId="0" applyNumberFormat="1" applyFont="1" applyAlignment="1">
      <alignment horizontal="center" vertical="top" wrapText="1" readingOrder="1"/>
    </xf>
    <xf numFmtId="0" fontId="5" fillId="2" borderId="4" xfId="0" applyFont="1" applyFill="1" applyBorder="1" applyAlignment="1">
      <alignment horizontal="left" vertical="center"/>
    </xf>
    <xf numFmtId="165" fontId="5" fillId="2" borderId="4" xfId="1" applyNumberFormat="1" applyFont="1" applyFill="1" applyBorder="1" applyAlignment="1">
      <alignment horizontal="center" vertical="center" wrapText="1"/>
    </xf>
    <xf numFmtId="165" fontId="5" fillId="2" borderId="5" xfId="1" applyNumberFormat="1" applyFont="1" applyFill="1" applyBorder="1" applyAlignment="1">
      <alignment horizontal="center" vertical="center" wrapText="1"/>
    </xf>
    <xf numFmtId="43" fontId="5" fillId="2" borderId="4" xfId="1" applyFont="1" applyFill="1" applyBorder="1" applyAlignment="1">
      <alignment horizontal="center" vertical="center" wrapText="1"/>
    </xf>
    <xf numFmtId="43" fontId="5" fillId="2" borderId="5" xfId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 readingOrder="1"/>
    </xf>
    <xf numFmtId="0" fontId="5" fillId="3" borderId="9" xfId="0" applyFont="1" applyFill="1" applyBorder="1" applyAlignment="1">
      <alignment horizontal="center" vertical="center"/>
    </xf>
    <xf numFmtId="43" fontId="6" fillId="0" borderId="0" xfId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92</xdr:row>
      <xdr:rowOff>0</xdr:rowOff>
    </xdr:from>
    <xdr:to>
      <xdr:col>0</xdr:col>
      <xdr:colOff>3837517</xdr:colOff>
      <xdr:row>98</xdr:row>
      <xdr:rowOff>52917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E3C93DF9-8D66-4C15-9B12-E9A1484489A1}"/>
            </a:ext>
          </a:extLst>
        </xdr:cNvPr>
        <xdr:cNvSpPr txBox="1">
          <a:spLocks noChangeArrowheads="1"/>
        </xdr:cNvSpPr>
      </xdr:nvSpPr>
      <xdr:spPr bwMode="auto">
        <a:xfrm>
          <a:off x="2028825" y="18669000"/>
          <a:ext cx="256117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Diana Reyes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Encargada de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P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resupuesto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5753100</xdr:colOff>
      <xdr:row>92</xdr:row>
      <xdr:rowOff>9525</xdr:rowOff>
    </xdr:from>
    <xdr:to>
      <xdr:col>2</xdr:col>
      <xdr:colOff>85725</xdr:colOff>
      <xdr:row>98</xdr:row>
      <xdr:rowOff>62442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xmlns="" id="{EA21B47D-1CFE-4B35-B086-260954409229}"/>
            </a:ext>
          </a:extLst>
        </xdr:cNvPr>
        <xdr:cNvSpPr txBox="1">
          <a:spLocks noChangeArrowheads="1"/>
        </xdr:cNvSpPr>
      </xdr:nvSpPr>
      <xdr:spPr bwMode="auto">
        <a:xfrm>
          <a:off x="5753100" y="24984075"/>
          <a:ext cx="3048000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Lucila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Alt. Ovalles </a:t>
          </a:r>
          <a:endParaRPr lang="es-ES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Encargada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Financiera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1228725</xdr:colOff>
      <xdr:row>91</xdr:row>
      <xdr:rowOff>85725</xdr:rowOff>
    </xdr:from>
    <xdr:to>
      <xdr:col>5</xdr:col>
      <xdr:colOff>1046692</xdr:colOff>
      <xdr:row>98</xdr:row>
      <xdr:rowOff>85725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B44E6EAF-7F49-441A-811E-2EF5C1E85D59}"/>
            </a:ext>
          </a:extLst>
        </xdr:cNvPr>
        <xdr:cNvSpPr txBox="1">
          <a:spLocks noChangeArrowheads="1"/>
        </xdr:cNvSpPr>
      </xdr:nvSpPr>
      <xdr:spPr bwMode="auto">
        <a:xfrm>
          <a:off x="9944100" y="26412825"/>
          <a:ext cx="3370792" cy="1333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  Hecmilio Galván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de la Cruz</a:t>
          </a:r>
          <a:endParaRPr lang="es-ES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 Ejecutivo 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2595070</xdr:colOff>
      <xdr:row>6</xdr:row>
      <xdr:rowOff>178593</xdr:rowOff>
    </xdr:to>
    <xdr:pic>
      <xdr:nvPicPr>
        <xdr:cNvPr id="7" name="6 Imagen" descr="NUEVO LOGO FONDO ESPECIAL PARA EL DESARROLLO AGROPECUARIO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595070" cy="177403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/Respaldo%20de%20carpeta%20compartida%20local/Carpeta%20Compartida/2021/Ejecuciones/7.%20Julio/1.%20EJECUCION%20PRESUPUESTARIA%20JULIO%2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gresos"/>
      <sheetName val="Gastos  "/>
      <sheetName val="Variaciones 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3"/>
  <sheetViews>
    <sheetView showGridLines="0" tabSelected="1" zoomScale="80" zoomScaleNormal="80" workbookViewId="0">
      <pane ySplit="9" topLeftCell="A76" activePane="bottomLeft" state="frozen"/>
      <selection pane="bottomLeft" activeCell="A3" sqref="A3:F3"/>
    </sheetView>
  </sheetViews>
  <sheetFormatPr baseColWidth="10" defaultColWidth="11.42578125" defaultRowHeight="15"/>
  <cols>
    <col min="1" max="1" width="85.42578125" style="1" customWidth="1"/>
    <col min="2" max="2" width="28.28515625" style="22" customWidth="1"/>
    <col min="3" max="3" width="30" style="1" customWidth="1"/>
    <col min="4" max="4" width="23.28515625" style="11" bestFit="1" customWidth="1"/>
    <col min="5" max="5" width="23.28515625" style="11" customWidth="1"/>
    <col min="6" max="6" width="24.7109375" style="11" bestFit="1" customWidth="1"/>
    <col min="7" max="7" width="13.140625" style="1" bestFit="1" customWidth="1"/>
    <col min="8" max="16384" width="11.42578125" style="1"/>
  </cols>
  <sheetData>
    <row r="2" spans="1:6" ht="28.5" customHeight="1">
      <c r="A2" s="31" t="s">
        <v>86</v>
      </c>
      <c r="B2" s="32"/>
      <c r="C2" s="32"/>
      <c r="D2" s="32"/>
      <c r="E2" s="32"/>
      <c r="F2" s="32"/>
    </row>
    <row r="3" spans="1:6" ht="21" customHeight="1">
      <c r="A3" s="33" t="s">
        <v>88</v>
      </c>
      <c r="B3" s="34"/>
      <c r="C3" s="34"/>
      <c r="D3" s="34"/>
      <c r="E3" s="34"/>
      <c r="F3" s="34"/>
    </row>
    <row r="4" spans="1:6" ht="23.25">
      <c r="A4" s="40" t="s">
        <v>79</v>
      </c>
      <c r="B4" s="28"/>
      <c r="C4" s="28"/>
      <c r="D4" s="28"/>
      <c r="E4" s="28"/>
      <c r="F4" s="28"/>
    </row>
    <row r="5" spans="1:6" ht="23.25">
      <c r="A5" s="28" t="s">
        <v>78</v>
      </c>
      <c r="B5" s="28"/>
      <c r="C5" s="28"/>
      <c r="D5" s="28"/>
      <c r="E5" s="28"/>
      <c r="F5" s="28"/>
    </row>
    <row r="7" spans="1:6" ht="15.75" customHeight="1">
      <c r="A7" s="2"/>
      <c r="B7" s="20"/>
      <c r="C7" s="2"/>
      <c r="D7" s="18"/>
      <c r="E7" s="18"/>
      <c r="F7" s="2"/>
    </row>
    <row r="8" spans="1:6" ht="25.5" customHeight="1">
      <c r="A8" s="35" t="s">
        <v>77</v>
      </c>
      <c r="B8" s="36" t="s">
        <v>76</v>
      </c>
      <c r="C8" s="38" t="s">
        <v>75</v>
      </c>
      <c r="D8" s="29" t="s">
        <v>74</v>
      </c>
      <c r="E8" s="41"/>
      <c r="F8" s="30"/>
    </row>
    <row r="9" spans="1:6" ht="18.75">
      <c r="A9" s="35"/>
      <c r="B9" s="37"/>
      <c r="C9" s="39"/>
      <c r="D9" s="3" t="s">
        <v>73</v>
      </c>
      <c r="E9" s="3" t="s">
        <v>87</v>
      </c>
      <c r="F9" s="3" t="s">
        <v>72</v>
      </c>
    </row>
    <row r="10" spans="1:6" ht="18.75" customHeight="1">
      <c r="A10" s="4" t="s">
        <v>71</v>
      </c>
      <c r="B10" s="21"/>
      <c r="C10" s="5"/>
      <c r="D10" s="6"/>
      <c r="E10" s="6"/>
      <c r="F10" s="6"/>
    </row>
    <row r="11" spans="1:6" ht="18.75" customHeight="1">
      <c r="A11" s="7" t="s">
        <v>70</v>
      </c>
      <c r="B11" s="8">
        <f>SUM(B12:B16)</f>
        <v>444000000</v>
      </c>
      <c r="C11" s="8">
        <f>SUM(C12:C16)</f>
        <v>0</v>
      </c>
      <c r="D11" s="8">
        <f>SUM(D12:D16)</f>
        <v>31402607.100000001</v>
      </c>
      <c r="E11" s="8">
        <f>SUM(E12:E16)</f>
        <v>32171504.460000001</v>
      </c>
      <c r="F11" s="8">
        <f>SUM(F12:F16)</f>
        <v>63574111.560000002</v>
      </c>
    </row>
    <row r="12" spans="1:6" ht="18.75" customHeight="1">
      <c r="A12" s="9" t="s">
        <v>69</v>
      </c>
      <c r="B12" s="10">
        <v>372772800</v>
      </c>
      <c r="C12" s="10"/>
      <c r="D12" s="10">
        <v>26670150</v>
      </c>
      <c r="E12" s="10">
        <v>27325150</v>
      </c>
      <c r="F12" s="10">
        <f>SUM(D12:E12)</f>
        <v>53995300</v>
      </c>
    </row>
    <row r="13" spans="1:6" ht="18.75" customHeight="1">
      <c r="A13" s="9" t="s">
        <v>68</v>
      </c>
      <c r="B13" s="10">
        <v>8640000</v>
      </c>
      <c r="C13" s="10"/>
      <c r="D13" s="10">
        <v>675000</v>
      </c>
      <c r="E13" s="10">
        <v>686000</v>
      </c>
      <c r="F13" s="10">
        <f t="shared" ref="F13:F16" si="0">SUM(D13:E13)</f>
        <v>1361000</v>
      </c>
    </row>
    <row r="14" spans="1:6" ht="18.75" customHeight="1">
      <c r="A14" s="9" t="s">
        <v>67</v>
      </c>
      <c r="B14" s="10"/>
      <c r="C14" s="10"/>
      <c r="D14" s="10"/>
      <c r="E14" s="10"/>
      <c r="F14" s="10">
        <f t="shared" si="0"/>
        <v>0</v>
      </c>
    </row>
    <row r="15" spans="1:6" ht="18.75" customHeight="1">
      <c r="A15" s="9" t="s">
        <v>66</v>
      </c>
      <c r="B15" s="10"/>
      <c r="C15" s="10"/>
      <c r="D15" s="10"/>
      <c r="E15" s="10"/>
      <c r="F15" s="10">
        <f t="shared" si="0"/>
        <v>0</v>
      </c>
    </row>
    <row r="16" spans="1:6" ht="18.75" customHeight="1">
      <c r="A16" s="9" t="s">
        <v>65</v>
      </c>
      <c r="B16" s="10">
        <v>62587200</v>
      </c>
      <c r="C16" s="10"/>
      <c r="D16" s="10">
        <v>4057457.1</v>
      </c>
      <c r="E16" s="10">
        <v>4160354.46</v>
      </c>
      <c r="F16" s="10">
        <f t="shared" si="0"/>
        <v>8217811.5600000005</v>
      </c>
    </row>
    <row r="17" spans="1:7" ht="18.75" customHeight="1">
      <c r="A17" s="7" t="s">
        <v>64</v>
      </c>
      <c r="B17" s="8">
        <f>SUM(B18:B26)</f>
        <v>14000000</v>
      </c>
      <c r="C17" s="8">
        <f>SUM(C18:C26)</f>
        <v>0</v>
      </c>
      <c r="D17" s="8">
        <f>SUM(D18:D26)</f>
        <v>56840.6</v>
      </c>
      <c r="E17" s="8">
        <f>SUM(E18:E26)</f>
        <v>0</v>
      </c>
      <c r="F17" s="8">
        <f t="shared" ref="F17" si="1">SUM(F18:F26)</f>
        <v>56840.6</v>
      </c>
    </row>
    <row r="18" spans="1:7" ht="18.75" customHeight="1">
      <c r="A18" s="9" t="s">
        <v>63</v>
      </c>
      <c r="B18" s="10"/>
      <c r="C18" s="10"/>
      <c r="D18" s="10"/>
      <c r="E18" s="10"/>
      <c r="F18" s="10">
        <f>SUM(D18:E18)</f>
        <v>0</v>
      </c>
    </row>
    <row r="19" spans="1:7" ht="18.75" customHeight="1">
      <c r="A19" s="9" t="s">
        <v>62</v>
      </c>
      <c r="B19" s="10"/>
      <c r="C19" s="10"/>
      <c r="D19" s="10"/>
      <c r="E19" s="10"/>
      <c r="F19" s="10">
        <f t="shared" ref="F19:F52" si="2">SUM(D19:E19)</f>
        <v>0</v>
      </c>
    </row>
    <row r="20" spans="1:7" ht="18.75" customHeight="1">
      <c r="A20" s="9" t="s">
        <v>61</v>
      </c>
      <c r="B20" s="10"/>
      <c r="C20" s="10"/>
      <c r="D20" s="10"/>
      <c r="E20" s="10"/>
      <c r="F20" s="10">
        <f t="shared" si="2"/>
        <v>0</v>
      </c>
    </row>
    <row r="21" spans="1:7" ht="18.75" customHeight="1">
      <c r="A21" s="9" t="s">
        <v>60</v>
      </c>
      <c r="B21" s="10"/>
      <c r="C21" s="10"/>
      <c r="D21" s="10"/>
      <c r="E21" s="10"/>
      <c r="F21" s="10">
        <f t="shared" si="2"/>
        <v>0</v>
      </c>
    </row>
    <row r="22" spans="1:7" ht="18.75" customHeight="1">
      <c r="A22" s="9" t="s">
        <v>59</v>
      </c>
      <c r="B22" s="10"/>
      <c r="C22" s="10"/>
      <c r="D22" s="10"/>
      <c r="E22" s="10"/>
      <c r="F22" s="10">
        <f t="shared" si="2"/>
        <v>0</v>
      </c>
    </row>
    <row r="23" spans="1:7" ht="18.75" customHeight="1">
      <c r="A23" s="9" t="s">
        <v>58</v>
      </c>
      <c r="B23" s="10"/>
      <c r="C23" s="10"/>
      <c r="D23" s="10"/>
      <c r="E23" s="10"/>
      <c r="F23" s="10">
        <f t="shared" si="2"/>
        <v>0</v>
      </c>
    </row>
    <row r="24" spans="1:7" ht="31.5">
      <c r="A24" s="27" t="s">
        <v>57</v>
      </c>
      <c r="B24" s="10">
        <v>4000000</v>
      </c>
      <c r="C24" s="10"/>
      <c r="D24" s="10">
        <v>56840.6</v>
      </c>
      <c r="E24" s="10"/>
      <c r="F24" s="10">
        <f t="shared" si="2"/>
        <v>56840.6</v>
      </c>
    </row>
    <row r="25" spans="1:7" ht="18.75" customHeight="1">
      <c r="A25" s="9" t="s">
        <v>56</v>
      </c>
      <c r="B25" s="10">
        <v>5000000</v>
      </c>
      <c r="C25" s="10"/>
      <c r="D25" s="10"/>
      <c r="E25" s="10"/>
      <c r="F25" s="10">
        <f t="shared" si="2"/>
        <v>0</v>
      </c>
    </row>
    <row r="26" spans="1:7" ht="18.75" customHeight="1">
      <c r="A26" s="9" t="s">
        <v>55</v>
      </c>
      <c r="B26" s="10">
        <v>5000000</v>
      </c>
      <c r="C26" s="10"/>
      <c r="D26" s="10"/>
      <c r="E26" s="10"/>
      <c r="F26" s="10">
        <f t="shared" si="2"/>
        <v>0</v>
      </c>
    </row>
    <row r="27" spans="1:7" ht="18.75" customHeight="1">
      <c r="A27" s="7" t="s">
        <v>54</v>
      </c>
      <c r="B27" s="8">
        <f>SUM(B28:B36)</f>
        <v>31672536.640000001</v>
      </c>
      <c r="C27" s="8">
        <f>SUM(C28:C36)</f>
        <v>0</v>
      </c>
      <c r="D27" s="8">
        <f>SUM(D28:D36)</f>
        <v>0</v>
      </c>
      <c r="E27" s="8"/>
      <c r="F27" s="10">
        <f t="shared" si="2"/>
        <v>0</v>
      </c>
    </row>
    <row r="28" spans="1:7" ht="18.75" customHeight="1">
      <c r="A28" s="9" t="s">
        <v>53</v>
      </c>
      <c r="B28" s="10">
        <v>2000000</v>
      </c>
      <c r="C28" s="10"/>
      <c r="D28" s="10"/>
      <c r="E28" s="10"/>
      <c r="F28" s="10">
        <f t="shared" si="2"/>
        <v>0</v>
      </c>
    </row>
    <row r="29" spans="1:7" ht="18.75" customHeight="1">
      <c r="A29" s="9" t="s">
        <v>52</v>
      </c>
      <c r="B29" s="10"/>
      <c r="C29" s="10"/>
      <c r="D29" s="10"/>
      <c r="E29" s="10"/>
      <c r="F29" s="10">
        <f t="shared" si="2"/>
        <v>0</v>
      </c>
    </row>
    <row r="30" spans="1:7" ht="18.75" customHeight="1">
      <c r="A30" s="9" t="s">
        <v>51</v>
      </c>
      <c r="B30" s="10">
        <v>1500000</v>
      </c>
      <c r="C30" s="10"/>
      <c r="D30" s="10"/>
      <c r="E30" s="10"/>
      <c r="F30" s="10">
        <f t="shared" si="2"/>
        <v>0</v>
      </c>
    </row>
    <row r="31" spans="1:7" ht="18.75" customHeight="1">
      <c r="A31" s="9" t="s">
        <v>50</v>
      </c>
      <c r="B31" s="10"/>
      <c r="C31" s="10"/>
      <c r="D31" s="10"/>
      <c r="E31" s="10"/>
      <c r="F31" s="10">
        <f t="shared" si="2"/>
        <v>0</v>
      </c>
    </row>
    <row r="32" spans="1:7" ht="18.75" customHeight="1">
      <c r="A32" s="9" t="s">
        <v>49</v>
      </c>
      <c r="B32" s="10">
        <v>1077047.6399999999</v>
      </c>
      <c r="C32" s="10"/>
      <c r="D32" s="10"/>
      <c r="E32" s="10"/>
      <c r="F32" s="10">
        <f t="shared" si="2"/>
        <v>0</v>
      </c>
      <c r="G32" s="11"/>
    </row>
    <row r="33" spans="1:6" ht="18.75" customHeight="1">
      <c r="A33" s="9" t="s">
        <v>48</v>
      </c>
      <c r="B33" s="10">
        <v>3000000</v>
      </c>
      <c r="C33" s="10"/>
      <c r="D33" s="10"/>
      <c r="E33" s="10"/>
      <c r="F33" s="10">
        <f t="shared" si="2"/>
        <v>0</v>
      </c>
    </row>
    <row r="34" spans="1:6" ht="18.75" customHeight="1">
      <c r="A34" s="9" t="s">
        <v>47</v>
      </c>
      <c r="B34" s="10">
        <v>18800000</v>
      </c>
      <c r="C34" s="10"/>
      <c r="D34" s="10"/>
      <c r="E34" s="10"/>
      <c r="F34" s="10">
        <f t="shared" si="2"/>
        <v>0</v>
      </c>
    </row>
    <row r="35" spans="1:6" ht="18.75" customHeight="1">
      <c r="A35" s="9" t="s">
        <v>46</v>
      </c>
      <c r="B35" s="10"/>
      <c r="C35" s="10"/>
      <c r="D35" s="10"/>
      <c r="E35" s="10"/>
      <c r="F35" s="10">
        <f t="shared" si="2"/>
        <v>0</v>
      </c>
    </row>
    <row r="36" spans="1:6" ht="18.75" customHeight="1">
      <c r="A36" s="9" t="s">
        <v>45</v>
      </c>
      <c r="B36" s="10">
        <v>5295489</v>
      </c>
      <c r="C36" s="10"/>
      <c r="D36" s="10"/>
      <c r="E36" s="10"/>
      <c r="F36" s="10">
        <f t="shared" si="2"/>
        <v>0</v>
      </c>
    </row>
    <row r="37" spans="1:6" ht="18.75" customHeight="1">
      <c r="A37" s="7" t="s">
        <v>44</v>
      </c>
      <c r="B37" s="8"/>
      <c r="C37" s="8"/>
      <c r="D37" s="8"/>
      <c r="E37" s="8"/>
      <c r="F37" s="10">
        <f t="shared" si="2"/>
        <v>0</v>
      </c>
    </row>
    <row r="38" spans="1:6" ht="18.75" customHeight="1">
      <c r="A38" s="9" t="s">
        <v>43</v>
      </c>
      <c r="B38" s="10"/>
      <c r="C38" s="10"/>
      <c r="D38" s="10"/>
      <c r="E38" s="10"/>
      <c r="F38" s="10">
        <f t="shared" si="2"/>
        <v>0</v>
      </c>
    </row>
    <row r="39" spans="1:6" ht="18.75" customHeight="1">
      <c r="A39" s="9" t="s">
        <v>42</v>
      </c>
      <c r="B39" s="10"/>
      <c r="C39" s="10"/>
      <c r="D39" s="10"/>
      <c r="E39" s="10"/>
      <c r="F39" s="10">
        <f t="shared" si="2"/>
        <v>0</v>
      </c>
    </row>
    <row r="40" spans="1:6" ht="18.75" customHeight="1">
      <c r="A40" s="9" t="s">
        <v>41</v>
      </c>
      <c r="B40" s="10"/>
      <c r="C40" s="10"/>
      <c r="D40" s="10"/>
      <c r="E40" s="10"/>
      <c r="F40" s="10">
        <f t="shared" si="2"/>
        <v>0</v>
      </c>
    </row>
    <row r="41" spans="1:6" ht="18.75" customHeight="1">
      <c r="A41" s="9" t="s">
        <v>40</v>
      </c>
      <c r="B41" s="10"/>
      <c r="C41" s="10"/>
      <c r="D41" s="10"/>
      <c r="E41" s="10"/>
      <c r="F41" s="10">
        <f t="shared" si="2"/>
        <v>0</v>
      </c>
    </row>
    <row r="42" spans="1:6" ht="18.75" customHeight="1">
      <c r="A42" s="9" t="s">
        <v>39</v>
      </c>
      <c r="B42" s="10"/>
      <c r="C42" s="10"/>
      <c r="D42" s="10"/>
      <c r="E42" s="10"/>
      <c r="F42" s="10">
        <f t="shared" si="2"/>
        <v>0</v>
      </c>
    </row>
    <row r="43" spans="1:6" ht="18.75" customHeight="1">
      <c r="A43" s="9" t="s">
        <v>38</v>
      </c>
      <c r="B43" s="10"/>
      <c r="C43" s="10"/>
      <c r="D43" s="10"/>
      <c r="E43" s="10"/>
      <c r="F43" s="10">
        <f t="shared" si="2"/>
        <v>0</v>
      </c>
    </row>
    <row r="44" spans="1:6" ht="18.75" customHeight="1">
      <c r="A44" s="9" t="s">
        <v>37</v>
      </c>
      <c r="B44" s="10"/>
      <c r="C44" s="10"/>
      <c r="D44" s="10"/>
      <c r="E44" s="10"/>
      <c r="F44" s="10">
        <f t="shared" si="2"/>
        <v>0</v>
      </c>
    </row>
    <row r="45" spans="1:6" ht="18.75" customHeight="1">
      <c r="A45" s="9" t="s">
        <v>36</v>
      </c>
      <c r="B45" s="10"/>
      <c r="C45" s="10"/>
      <c r="D45" s="10"/>
      <c r="E45" s="10"/>
      <c r="F45" s="10">
        <f t="shared" si="2"/>
        <v>0</v>
      </c>
    </row>
    <row r="46" spans="1:6" ht="18.75" customHeight="1">
      <c r="A46" s="7" t="s">
        <v>35</v>
      </c>
      <c r="B46" s="8"/>
      <c r="C46" s="8">
        <f>+C47</f>
        <v>0</v>
      </c>
      <c r="D46" s="10"/>
      <c r="E46" s="10"/>
      <c r="F46" s="10">
        <f t="shared" si="2"/>
        <v>0</v>
      </c>
    </row>
    <row r="47" spans="1:6" ht="18.75" customHeight="1">
      <c r="A47" s="9" t="s">
        <v>34</v>
      </c>
      <c r="B47" s="10"/>
      <c r="C47" s="10"/>
      <c r="D47" s="10"/>
      <c r="E47" s="10"/>
      <c r="F47" s="10">
        <f t="shared" si="2"/>
        <v>0</v>
      </c>
    </row>
    <row r="48" spans="1:6" ht="18.75" customHeight="1">
      <c r="A48" s="9" t="s">
        <v>33</v>
      </c>
      <c r="B48" s="10"/>
      <c r="C48" s="10"/>
      <c r="D48" s="10"/>
      <c r="E48" s="10"/>
      <c r="F48" s="10">
        <f t="shared" si="2"/>
        <v>0</v>
      </c>
    </row>
    <row r="49" spans="1:6" ht="18.75" customHeight="1">
      <c r="A49" s="9" t="s">
        <v>32</v>
      </c>
      <c r="B49" s="10"/>
      <c r="C49" s="10"/>
      <c r="D49" s="10"/>
      <c r="E49" s="10"/>
      <c r="F49" s="10">
        <f t="shared" si="2"/>
        <v>0</v>
      </c>
    </row>
    <row r="50" spans="1:6" ht="18.75" customHeight="1">
      <c r="A50" s="9" t="s">
        <v>31</v>
      </c>
      <c r="B50" s="10"/>
      <c r="C50" s="10"/>
      <c r="D50" s="10"/>
      <c r="E50" s="10"/>
      <c r="F50" s="10">
        <f t="shared" si="2"/>
        <v>0</v>
      </c>
    </row>
    <row r="51" spans="1:6" ht="18.75" customHeight="1">
      <c r="A51" s="9" t="s">
        <v>30</v>
      </c>
      <c r="B51" s="10"/>
      <c r="C51" s="10"/>
      <c r="D51" s="10"/>
      <c r="E51" s="10"/>
      <c r="F51" s="10">
        <f t="shared" si="2"/>
        <v>0</v>
      </c>
    </row>
    <row r="52" spans="1:6" ht="18.75" customHeight="1">
      <c r="A52" s="9" t="s">
        <v>29</v>
      </c>
      <c r="B52" s="10"/>
      <c r="C52" s="10"/>
      <c r="D52" s="10"/>
      <c r="E52" s="10"/>
      <c r="F52" s="10">
        <f t="shared" si="2"/>
        <v>0</v>
      </c>
    </row>
    <row r="53" spans="1:6" ht="18.75" customHeight="1">
      <c r="A53" s="7" t="s">
        <v>28</v>
      </c>
      <c r="B53" s="8">
        <f>SUM(B54:B62)</f>
        <v>3766054.58</v>
      </c>
      <c r="C53" s="8">
        <f>SUM(C54:C62)</f>
        <v>0</v>
      </c>
      <c r="D53" s="8">
        <f>SUM(D54:D62)</f>
        <v>0</v>
      </c>
      <c r="E53" s="8">
        <f>SUM(E54:E62)</f>
        <v>214760</v>
      </c>
      <c r="F53" s="8">
        <f>SUM(F54:F62)</f>
        <v>214760</v>
      </c>
    </row>
    <row r="54" spans="1:6" ht="18.75" customHeight="1">
      <c r="A54" s="9" t="s">
        <v>27</v>
      </c>
      <c r="B54" s="10">
        <v>1500000</v>
      </c>
      <c r="C54" s="10"/>
      <c r="D54" s="10"/>
      <c r="E54" s="10">
        <v>214760</v>
      </c>
      <c r="F54" s="10">
        <f>SUM(D54:E54)</f>
        <v>214760</v>
      </c>
    </row>
    <row r="55" spans="1:6" ht="18.75" customHeight="1">
      <c r="A55" s="9" t="s">
        <v>26</v>
      </c>
      <c r="B55" s="10"/>
      <c r="C55" s="10"/>
      <c r="D55" s="10"/>
      <c r="E55" s="10"/>
      <c r="F55" s="10">
        <f t="shared" ref="F54:F60" si="3">SUM(D55:D55)</f>
        <v>0</v>
      </c>
    </row>
    <row r="56" spans="1:6" ht="18.75" customHeight="1">
      <c r="A56" s="9" t="s">
        <v>25</v>
      </c>
      <c r="B56" s="10"/>
      <c r="C56" s="10"/>
      <c r="D56" s="10"/>
      <c r="E56" s="10"/>
      <c r="F56" s="10">
        <f t="shared" si="3"/>
        <v>0</v>
      </c>
    </row>
    <row r="57" spans="1:6" ht="18.75" customHeight="1">
      <c r="A57" s="9" t="s">
        <v>24</v>
      </c>
      <c r="B57" s="10"/>
      <c r="C57" s="10"/>
      <c r="D57" s="10"/>
      <c r="E57" s="10"/>
      <c r="F57" s="10">
        <f t="shared" si="3"/>
        <v>0</v>
      </c>
    </row>
    <row r="58" spans="1:6" ht="18.75" customHeight="1">
      <c r="A58" s="9" t="s">
        <v>23</v>
      </c>
      <c r="B58" s="10">
        <v>2266054.58</v>
      </c>
      <c r="C58" s="10"/>
      <c r="D58" s="10"/>
      <c r="E58" s="10"/>
      <c r="F58" s="10">
        <f t="shared" si="3"/>
        <v>0</v>
      </c>
    </row>
    <row r="59" spans="1:6" ht="18.75" customHeight="1">
      <c r="A59" s="9" t="s">
        <v>22</v>
      </c>
      <c r="B59" s="10"/>
      <c r="C59" s="10"/>
      <c r="D59" s="10"/>
      <c r="E59" s="10"/>
      <c r="F59" s="10">
        <f t="shared" si="3"/>
        <v>0</v>
      </c>
    </row>
    <row r="60" spans="1:6" ht="18.75" customHeight="1">
      <c r="A60" s="9" t="s">
        <v>21</v>
      </c>
      <c r="B60" s="10"/>
      <c r="C60" s="10"/>
      <c r="D60" s="10"/>
      <c r="E60" s="10"/>
      <c r="F60" s="10">
        <f t="shared" si="3"/>
        <v>0</v>
      </c>
    </row>
    <row r="61" spans="1:6" ht="18.75" customHeight="1">
      <c r="A61" s="9" t="s">
        <v>20</v>
      </c>
      <c r="B61" s="10"/>
      <c r="C61" s="10"/>
      <c r="D61" s="10"/>
      <c r="E61" s="10"/>
      <c r="F61" s="8"/>
    </row>
    <row r="62" spans="1:6" ht="18.75" customHeight="1">
      <c r="A62" s="9" t="s">
        <v>19</v>
      </c>
      <c r="B62" s="10"/>
      <c r="C62" s="10"/>
      <c r="D62" s="10"/>
      <c r="E62" s="10"/>
      <c r="F62" s="8"/>
    </row>
    <row r="63" spans="1:6" ht="18.75" customHeight="1">
      <c r="A63" s="7" t="s">
        <v>18</v>
      </c>
      <c r="B63" s="8"/>
      <c r="C63" s="8">
        <f>+C64</f>
        <v>0</v>
      </c>
      <c r="D63" s="8"/>
      <c r="E63" s="8"/>
      <c r="F63" s="8"/>
    </row>
    <row r="64" spans="1:6" ht="18.75" customHeight="1">
      <c r="A64" s="9" t="s">
        <v>17</v>
      </c>
      <c r="B64" s="10">
        <v>2006867.78</v>
      </c>
      <c r="C64" s="10"/>
      <c r="D64" s="10"/>
      <c r="E64" s="10"/>
      <c r="F64" s="8"/>
    </row>
    <row r="65" spans="1:6" ht="18.75" customHeight="1">
      <c r="A65" s="9" t="s">
        <v>16</v>
      </c>
      <c r="B65" s="26"/>
      <c r="C65" s="10"/>
      <c r="D65" s="10"/>
      <c r="E65" s="10"/>
      <c r="F65" s="8"/>
    </row>
    <row r="66" spans="1:6" ht="18.75" customHeight="1">
      <c r="A66" s="9" t="s">
        <v>15</v>
      </c>
      <c r="B66" s="10"/>
      <c r="C66" s="10"/>
      <c r="D66" s="10"/>
      <c r="E66" s="10"/>
      <c r="F66" s="8"/>
    </row>
    <row r="67" spans="1:6" ht="18.75" customHeight="1">
      <c r="A67" s="9" t="s">
        <v>14</v>
      </c>
      <c r="B67" s="10"/>
      <c r="C67" s="10"/>
      <c r="D67" s="10"/>
      <c r="E67" s="10"/>
      <c r="F67" s="8"/>
    </row>
    <row r="68" spans="1:6" ht="18.75" customHeight="1">
      <c r="A68" s="7" t="s">
        <v>80</v>
      </c>
      <c r="B68" s="8"/>
      <c r="C68" s="8">
        <f>+C69</f>
        <v>0</v>
      </c>
      <c r="D68" s="8"/>
      <c r="E68" s="8"/>
      <c r="F68" s="8"/>
    </row>
    <row r="69" spans="1:6" ht="18.75" customHeight="1">
      <c r="A69" s="9" t="s">
        <v>13</v>
      </c>
      <c r="B69" s="10"/>
      <c r="C69" s="10"/>
      <c r="D69" s="10"/>
      <c r="E69" s="10"/>
      <c r="F69" s="8"/>
    </row>
    <row r="70" spans="1:6" ht="18.75" customHeight="1">
      <c r="A70" s="9" t="s">
        <v>12</v>
      </c>
      <c r="B70" s="10"/>
      <c r="C70" s="10"/>
      <c r="D70" s="10"/>
      <c r="E70" s="10"/>
      <c r="F70" s="8"/>
    </row>
    <row r="71" spans="1:6" ht="18.75" customHeight="1">
      <c r="A71" s="7" t="s">
        <v>11</v>
      </c>
      <c r="B71" s="8"/>
      <c r="C71" s="8"/>
      <c r="D71" s="10"/>
      <c r="E71" s="10"/>
      <c r="F71" s="8"/>
    </row>
    <row r="72" spans="1:6" ht="18.75" customHeight="1">
      <c r="A72" s="9" t="s">
        <v>10</v>
      </c>
      <c r="B72" s="10"/>
      <c r="C72" s="10"/>
      <c r="D72" s="10"/>
      <c r="E72" s="10"/>
      <c r="F72" s="8"/>
    </row>
    <row r="73" spans="1:6" ht="18.75" customHeight="1">
      <c r="A73" s="9" t="s">
        <v>9</v>
      </c>
      <c r="B73" s="10"/>
      <c r="C73" s="10"/>
      <c r="D73" s="10"/>
      <c r="E73" s="10"/>
      <c r="F73" s="8"/>
    </row>
    <row r="74" spans="1:6" ht="18.75" customHeight="1">
      <c r="A74" s="9" t="s">
        <v>8</v>
      </c>
      <c r="B74" s="10"/>
      <c r="C74" s="10"/>
      <c r="D74" s="10"/>
      <c r="E74" s="10"/>
      <c r="F74" s="8"/>
    </row>
    <row r="75" spans="1:6" ht="18.75" customHeight="1">
      <c r="A75" s="9"/>
      <c r="B75" s="10"/>
      <c r="C75" s="10"/>
      <c r="D75" s="10"/>
      <c r="E75" s="10"/>
      <c r="F75" s="8"/>
    </row>
    <row r="76" spans="1:6" ht="18.75" customHeight="1">
      <c r="A76" s="4" t="s">
        <v>7</v>
      </c>
      <c r="B76" s="6"/>
      <c r="C76" s="6"/>
      <c r="D76" s="6"/>
      <c r="E76" s="42"/>
      <c r="F76" s="8"/>
    </row>
    <row r="77" spans="1:6" ht="18.75" customHeight="1">
      <c r="A77" s="7" t="s">
        <v>6</v>
      </c>
      <c r="B77" s="8"/>
      <c r="C77" s="8"/>
      <c r="D77" s="8"/>
      <c r="E77" s="8"/>
      <c r="F77" s="8"/>
    </row>
    <row r="78" spans="1:6" ht="18.75" customHeight="1">
      <c r="A78" s="9" t="s">
        <v>81</v>
      </c>
      <c r="B78" s="10"/>
      <c r="C78" s="10"/>
      <c r="D78" s="10"/>
      <c r="E78" s="10"/>
      <c r="F78" s="8"/>
    </row>
    <row r="79" spans="1:6" ht="18.75" customHeight="1">
      <c r="A79" s="9" t="s">
        <v>82</v>
      </c>
      <c r="B79" s="10"/>
      <c r="C79" s="10"/>
      <c r="D79" s="10"/>
      <c r="E79" s="10"/>
      <c r="F79" s="8"/>
    </row>
    <row r="80" spans="1:6" ht="18.75" customHeight="1">
      <c r="A80" s="7" t="s">
        <v>5</v>
      </c>
      <c r="B80" s="8"/>
      <c r="C80" s="8"/>
      <c r="D80" s="8"/>
      <c r="E80" s="8"/>
      <c r="F80" s="8"/>
    </row>
    <row r="81" spans="1:6" ht="18.75" customHeight="1">
      <c r="A81" s="9" t="s">
        <v>4</v>
      </c>
      <c r="B81" s="10"/>
      <c r="C81" s="10"/>
      <c r="D81" s="10"/>
      <c r="E81" s="10"/>
      <c r="F81" s="8"/>
    </row>
    <row r="82" spans="1:6" ht="18.75" customHeight="1">
      <c r="A82" s="9" t="s">
        <v>3</v>
      </c>
      <c r="B82" s="10"/>
      <c r="C82" s="10"/>
      <c r="D82" s="10"/>
      <c r="E82" s="10"/>
      <c r="F82" s="8"/>
    </row>
    <row r="83" spans="1:6" ht="18.75" customHeight="1">
      <c r="A83" s="7" t="s">
        <v>2</v>
      </c>
      <c r="B83" s="8"/>
      <c r="C83" s="8"/>
      <c r="D83" s="10"/>
      <c r="E83" s="10"/>
      <c r="F83" s="8"/>
    </row>
    <row r="84" spans="1:6" ht="18.75" customHeight="1">
      <c r="A84" s="9" t="s">
        <v>1</v>
      </c>
      <c r="B84" s="10"/>
      <c r="C84" s="10"/>
      <c r="D84" s="10"/>
      <c r="E84" s="10"/>
      <c r="F84" s="8"/>
    </row>
    <row r="85" spans="1:6" s="15" customFormat="1" ht="18.75" customHeight="1">
      <c r="A85" s="13" t="s">
        <v>0</v>
      </c>
      <c r="B85" s="14">
        <f>B53+B46+B37+B27+B17+B11+B77+B64</f>
        <v>495445459</v>
      </c>
      <c r="C85" s="14">
        <f>SUM(C11+C17+C27+C37+C46+C53+C63+C68+C71+C76)</f>
        <v>0</v>
      </c>
      <c r="D85" s="14">
        <f>D83+D80+D77+D71+D68+D63+D53+D46+D37+D27+D17+D11</f>
        <v>31459447.700000003</v>
      </c>
      <c r="E85" s="14">
        <f>E83+E80+E77+E71+E68+E63+E53+E46+E37+E27+E17+E11</f>
        <v>32386264.460000001</v>
      </c>
      <c r="F85" s="14">
        <f>SUM(F11+F17+F27+F37+F46+F53+F63+F68+F71+F76)</f>
        <v>63845712.160000004</v>
      </c>
    </row>
    <row r="86" spans="1:6" ht="15.75" thickBot="1">
      <c r="C86" s="12"/>
    </row>
    <row r="87" spans="1:6" ht="26.25" customHeight="1" thickBot="1">
      <c r="A87" s="23" t="s">
        <v>83</v>
      </c>
      <c r="C87" s="11"/>
    </row>
    <row r="88" spans="1:6" ht="33.75" customHeight="1" thickBot="1">
      <c r="A88" s="24" t="s">
        <v>84</v>
      </c>
      <c r="C88" s="19"/>
      <c r="F88" s="12"/>
    </row>
    <row r="89" spans="1:6" ht="52.5" thickBot="1">
      <c r="A89" s="25" t="s">
        <v>85</v>
      </c>
      <c r="C89" s="19"/>
      <c r="F89" s="12"/>
    </row>
    <row r="90" spans="1:6" ht="15.75">
      <c r="A90" s="16"/>
      <c r="C90" s="19"/>
      <c r="F90" s="1"/>
    </row>
    <row r="91" spans="1:6">
      <c r="C91" s="12"/>
      <c r="F91" s="17"/>
    </row>
    <row r="92" spans="1:6">
      <c r="F92" s="17"/>
    </row>
    <row r="93" spans="1:6">
      <c r="F93" s="17"/>
    </row>
  </sheetData>
  <mergeCells count="8">
    <mergeCell ref="A5:F5"/>
    <mergeCell ref="D8:F8"/>
    <mergeCell ref="A2:F2"/>
    <mergeCell ref="A3:F3"/>
    <mergeCell ref="A8:A9"/>
    <mergeCell ref="B8:B9"/>
    <mergeCell ref="C8:C9"/>
    <mergeCell ref="A4:F4"/>
  </mergeCells>
  <pageMargins left="0.70866141732283472" right="0.70866141732283472" top="0.35433070866141736" bottom="0.35433070866141736" header="0.31496062992125984" footer="0.31496062992125984"/>
  <pageSetup paperSize="5" scale="37" fitToHeight="0" orientation="landscape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P2 Presupuesto Aprobado-Ejec </vt:lpstr>
      <vt:lpstr>'P2 Presupuesto Aprobado-Ejec '!Área_de_impresión</vt:lpstr>
      <vt:lpstr>'P2 Presupuesto Aprobado-Ejec 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Deyris Reyes Ramírez</dc:creator>
  <cp:lastModifiedBy>DReyes</cp:lastModifiedBy>
  <cp:lastPrinted>2023-07-04T18:19:07Z</cp:lastPrinted>
  <dcterms:created xsi:type="dcterms:W3CDTF">2021-08-10T14:38:52Z</dcterms:created>
  <dcterms:modified xsi:type="dcterms:W3CDTF">2024-03-12T00:05:23Z</dcterms:modified>
</cp:coreProperties>
</file>