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PAGINA FD/Presupuesto/Ejecucion del Presupuesto 2023/Noviembre/"/>
    </mc:Choice>
  </mc:AlternateContent>
  <xr:revisionPtr revIDLastSave="3" documentId="11_4F44D1137EAC7432AB4CF0C748E167A852E606AE" xr6:coauthVersionLast="47" xr6:coauthVersionMax="47" xr10:uidLastSave="{D4F29E22-6758-E547-AA3D-B55C7A7D99F2}"/>
  <bookViews>
    <workbookView xWindow="-120" yWindow="-120" windowWidth="21750" windowHeight="137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" l="1"/>
  <c r="X17" i="1"/>
  <c r="X27" i="1"/>
  <c r="X53" i="1"/>
  <c r="W53" i="1"/>
  <c r="W27" i="1"/>
  <c r="W17" i="1"/>
  <c r="W11" i="1"/>
  <c r="C46" i="1"/>
  <c r="C53" i="1"/>
  <c r="C68" i="1"/>
  <c r="C63" i="1"/>
  <c r="V53" i="1"/>
  <c r="V27" i="1"/>
  <c r="V17" i="1"/>
  <c r="V11" i="1"/>
  <c r="U11" i="1"/>
  <c r="U17" i="1"/>
  <c r="U27" i="1"/>
  <c r="U53" i="1"/>
  <c r="T53" i="1"/>
  <c r="T27" i="1"/>
  <c r="T17" i="1"/>
  <c r="T11" i="1"/>
  <c r="S53" i="1"/>
  <c r="S27" i="1"/>
  <c r="S17" i="1"/>
  <c r="S11" i="1"/>
  <c r="R53" i="1"/>
  <c r="R27" i="1"/>
  <c r="R17" i="1"/>
  <c r="R11" i="1"/>
  <c r="Q53" i="1"/>
  <c r="Q27" i="1"/>
  <c r="Q17" i="1"/>
  <c r="Q11" i="1"/>
  <c r="P17" i="1"/>
  <c r="P27" i="1"/>
  <c r="P53" i="1"/>
  <c r="P11" i="1"/>
  <c r="P85" i="1"/>
  <c r="E53" i="1"/>
  <c r="F53" i="1"/>
  <c r="G53" i="1"/>
  <c r="H53" i="1"/>
  <c r="I53" i="1"/>
  <c r="J53" i="1"/>
  <c r="K53" i="1"/>
  <c r="L53" i="1"/>
  <c r="M53" i="1"/>
  <c r="N53" i="1"/>
  <c r="O53" i="1"/>
  <c r="F27" i="1"/>
  <c r="G27" i="1"/>
  <c r="H27" i="1"/>
  <c r="I27" i="1"/>
  <c r="J27" i="1"/>
  <c r="K27" i="1"/>
  <c r="L27" i="1"/>
  <c r="M27" i="1"/>
  <c r="N27" i="1"/>
  <c r="O27" i="1"/>
  <c r="F17" i="1"/>
  <c r="G17" i="1"/>
  <c r="H17" i="1"/>
  <c r="I17" i="1"/>
  <c r="J17" i="1"/>
  <c r="K17" i="1"/>
  <c r="L17" i="1"/>
  <c r="M17" i="1"/>
  <c r="N17" i="1"/>
  <c r="O17" i="1"/>
  <c r="F11" i="1"/>
  <c r="G11" i="1"/>
  <c r="H11" i="1"/>
  <c r="I11" i="1"/>
  <c r="J11" i="1"/>
  <c r="K11" i="1"/>
  <c r="L11" i="1"/>
  <c r="M11" i="1"/>
  <c r="N11" i="1"/>
  <c r="O11" i="1"/>
  <c r="E11" i="1"/>
  <c r="E17" i="1"/>
  <c r="E27" i="1"/>
  <c r="C11" i="1"/>
  <c r="C17" i="1"/>
  <c r="C27" i="1"/>
  <c r="C85" i="1"/>
  <c r="U85" i="1"/>
  <c r="T85" i="1"/>
  <c r="R85" i="1"/>
  <c r="Q85" i="1"/>
  <c r="D53" i="1"/>
  <c r="D27" i="1"/>
  <c r="D17" i="1"/>
  <c r="D11" i="1"/>
  <c r="B53" i="1"/>
  <c r="B27" i="1"/>
  <c r="B17" i="1"/>
  <c r="B11" i="1"/>
  <c r="X85" i="1"/>
  <c r="V85" i="1"/>
  <c r="S85" i="1"/>
  <c r="Y85" i="1"/>
  <c r="Z85" i="1"/>
  <c r="W85" i="1"/>
  <c r="B85" i="1"/>
  <c r="D85" i="1"/>
  <c r="E85" i="1"/>
  <c r="O85" i="1"/>
  <c r="L85" i="1"/>
  <c r="M85" i="1"/>
  <c r="N85" i="1"/>
  <c r="K85" i="1"/>
  <c r="J85" i="1"/>
  <c r="I85" i="1"/>
  <c r="H85" i="1"/>
  <c r="G85" i="1"/>
  <c r="F85" i="1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<sst xmlns="http://schemas.openxmlformats.org/spreadsheetml/2006/main" count="109" uniqueCount="105">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</sst>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164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Presupuesto/Respaldo%2520de%2520carpeta%2520compartida%2520local/Carpeta%2520Compartida/2021/Ejecuciones/7.%2520Julio/1.%2520EJECUCION%2520PRESUPUESTARIA%2520JULIO%25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3"/>
  <sheetViews>
    <sheetView showGridLines="0" tabSelected="1" zoomScale="80" zoomScaleNormal="80" workbookViewId="0">
      <pane ySplit="9" topLeftCell="A25" activePane="bottomLeft" state="frozen"/>
      <selection pane="bottomLeft" activeCell="Z22" sqref="Z22"/>
    </sheetView>
  </sheetViews>
  <sheetFormatPr defaultColWidth="11.43359375" defaultRowHeight="15" x14ac:dyDescent="0.2"/>
  <cols>
    <col min="1" max="1" width="85.421875" style="1" customWidth="1"/>
    <col min="2" max="2" width="28.25" style="29" customWidth="1"/>
    <col min="3" max="3" width="29.99609375" style="1" customWidth="1"/>
    <col min="4" max="4" width="23.26953125" style="14" bestFit="1" customWidth="1"/>
    <col min="5" max="5" width="20.984375" style="1" customWidth="1"/>
    <col min="6" max="6" width="23.26953125" style="1" hidden="1" customWidth="1"/>
    <col min="7" max="7" width="20.984375" style="1" hidden="1" customWidth="1"/>
    <col min="8" max="8" width="23.26953125" style="1" hidden="1" customWidth="1"/>
    <col min="9" max="9" width="20.984375" style="1" hidden="1" customWidth="1"/>
    <col min="10" max="10" width="20.984375" style="14" hidden="1" customWidth="1"/>
    <col min="11" max="13" width="20.984375" style="1" hidden="1" customWidth="1"/>
    <col min="14" max="15" width="23.26953125" style="1" hidden="1" customWidth="1"/>
    <col min="16" max="25" width="20.984375" style="1" customWidth="1"/>
    <col min="26" max="26" width="24.75" style="14" bestFit="1" customWidth="1"/>
    <col min="27" max="27" width="13.1796875" style="1" bestFit="1" customWidth="1"/>
    <col min="28" max="16384" width="11.43359375" style="1"/>
  </cols>
  <sheetData>
    <row r="2" spans="1:26" ht="28.5" customHeight="1" x14ac:dyDescent="0.2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 x14ac:dyDescent="0.2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 x14ac:dyDescent="0.2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 x14ac:dyDescent="0.2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 x14ac:dyDescent="0.2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 x14ac:dyDescent="0.2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 x14ac:dyDescent="0.2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 x14ac:dyDescent="0.2">
      <c r="A11" s="10" t="s">
        <v>70</v>
      </c>
      <c r="B11" s="11">
        <f>SUM(B12:B16)</f>
        <v>411470489</v>
      </c>
      <c r="C11" s="11">
        <f>SUM(C12:C16)</f>
        <v>451920743.37</v>
      </c>
      <c r="D11" s="11">
        <f>SUM(D12:D16)</f>
        <v>31202261.75</v>
      </c>
      <c r="E11" s="11">
        <f>SUM(E12:E16)</f>
        <v>30925502.670000002</v>
      </c>
      <c r="F11" s="11">
        <f t="shared" ref="F11:X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>
        <f t="shared" si="0"/>
        <v>31338485.190000001</v>
      </c>
      <c r="R11" s="11">
        <f t="shared" si="0"/>
        <v>33745177.199999996</v>
      </c>
      <c r="S11" s="11">
        <f t="shared" si="0"/>
        <v>33502149.239999998</v>
      </c>
      <c r="T11" s="11">
        <f t="shared" si="0"/>
        <v>33064254.969999999</v>
      </c>
      <c r="U11" s="11">
        <f t="shared" si="0"/>
        <v>31605646.899999999</v>
      </c>
      <c r="V11" s="11">
        <f t="shared" si="0"/>
        <v>31923422.280000001</v>
      </c>
      <c r="W11" s="11">
        <f t="shared" si="0"/>
        <v>31731330.990000002</v>
      </c>
      <c r="X11" s="11">
        <f t="shared" si="0"/>
        <v>58727050.810000002</v>
      </c>
      <c r="Y11" s="11"/>
      <c r="Z11" s="11"/>
    </row>
    <row r="12" spans="1:26" ht="18.75" customHeight="1" x14ac:dyDescent="0.2">
      <c r="A12" s="12" t="s">
        <v>69</v>
      </c>
      <c r="B12" s="13">
        <v>347343816</v>
      </c>
      <c r="C12" s="13">
        <v>362400064.00999999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>
        <v>26637150</v>
      </c>
      <c r="R12" s="13">
        <v>29012984.329999998</v>
      </c>
      <c r="S12" s="13">
        <v>28732733.699999999</v>
      </c>
      <c r="T12" s="13">
        <v>28293826.07</v>
      </c>
      <c r="U12" s="13">
        <v>26842150</v>
      </c>
      <c r="V12" s="13">
        <v>27185004.170000002</v>
      </c>
      <c r="W12" s="13">
        <v>26944150</v>
      </c>
      <c r="X12" s="13">
        <v>53996281.109999999</v>
      </c>
      <c r="Y12" s="13"/>
      <c r="Z12" s="13"/>
    </row>
    <row r="13" spans="1:26" ht="18.75" customHeight="1" x14ac:dyDescent="0.2">
      <c r="A13" s="12" t="s">
        <v>68</v>
      </c>
      <c r="B13" s="13">
        <v>6960000</v>
      </c>
      <c r="C13" s="13">
        <v>40079000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>
        <v>649000</v>
      </c>
      <c r="R13" s="35">
        <v>639000</v>
      </c>
      <c r="S13" s="35">
        <v>639000</v>
      </c>
      <c r="T13" s="35">
        <v>690000</v>
      </c>
      <c r="U13" s="35">
        <v>680000</v>
      </c>
      <c r="V13" s="35">
        <v>680000</v>
      </c>
      <c r="W13" s="35">
        <v>695000</v>
      </c>
      <c r="X13" s="35">
        <v>675000</v>
      </c>
      <c r="Y13" s="35"/>
      <c r="Z13" s="13"/>
    </row>
    <row r="14" spans="1:26" ht="18.75" customHeight="1" x14ac:dyDescent="0.2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 x14ac:dyDescent="0.2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x14ac:dyDescent="0.2">
      <c r="A16" s="12" t="s">
        <v>65</v>
      </c>
      <c r="B16" s="13">
        <v>57166673</v>
      </c>
      <c r="C16" s="13">
        <v>49441679.359999999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>
        <v>4052335.19</v>
      </c>
      <c r="R16" s="13">
        <v>4093192.87</v>
      </c>
      <c r="S16" s="13">
        <v>4130415.54</v>
      </c>
      <c r="T16" s="13">
        <v>4080428.9</v>
      </c>
      <c r="U16" s="13">
        <v>4083496.9</v>
      </c>
      <c r="V16" s="13">
        <v>4058418.11</v>
      </c>
      <c r="W16" s="13">
        <v>4092180.99</v>
      </c>
      <c r="X16" s="13">
        <v>4055769.7</v>
      </c>
      <c r="Y16" s="13"/>
      <c r="Z16" s="13"/>
    </row>
    <row r="17" spans="1:27" ht="18.75" customHeight="1" x14ac:dyDescent="0.2">
      <c r="A17" s="10" t="s">
        <v>64</v>
      </c>
      <c r="B17" s="11">
        <f>SUM(B18:B26)</f>
        <v>28925000</v>
      </c>
      <c r="C17" s="11">
        <f>SUM(C18:C26)</f>
        <v>62447958.230000004</v>
      </c>
      <c r="D17" s="11">
        <f>SUM(D18:D26)</f>
        <v>588305.73</v>
      </c>
      <c r="E17" s="11">
        <f>SUM(E18:E26)</f>
        <v>1888803.19</v>
      </c>
      <c r="F17" s="11">
        <f t="shared" ref="F17:O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ref="P17:X17" si="2">SUM(P18:P26)</f>
        <v>1010615.08</v>
      </c>
      <c r="Q17" s="11">
        <f t="shared" si="2"/>
        <v>2346982</v>
      </c>
      <c r="R17" s="11">
        <f t="shared" si="2"/>
        <v>3463177.8800000004</v>
      </c>
      <c r="S17" s="11">
        <f t="shared" si="2"/>
        <v>4391214.54</v>
      </c>
      <c r="T17" s="11">
        <f t="shared" si="2"/>
        <v>1496783.38</v>
      </c>
      <c r="U17" s="11">
        <f t="shared" si="2"/>
        <v>1781095.8800000001</v>
      </c>
      <c r="V17" s="11">
        <f t="shared" si="2"/>
        <v>1779901.6099999999</v>
      </c>
      <c r="W17" s="11">
        <f t="shared" si="2"/>
        <v>3214854.51</v>
      </c>
      <c r="X17" s="11">
        <f t="shared" si="2"/>
        <v>2458019.08</v>
      </c>
      <c r="Y17" s="11"/>
      <c r="Z17" s="11"/>
    </row>
    <row r="18" spans="1:27" ht="18.75" customHeight="1" x14ac:dyDescent="0.2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>
        <v>508025.4</v>
      </c>
      <c r="R18" s="13">
        <v>492612.56</v>
      </c>
      <c r="S18" s="13">
        <v>463462.29</v>
      </c>
      <c r="T18" s="13">
        <v>595325.88</v>
      </c>
      <c r="U18" s="13">
        <v>600430.68000000005</v>
      </c>
      <c r="V18" s="13">
        <v>592384.53</v>
      </c>
      <c r="W18" s="13">
        <v>528860.6</v>
      </c>
      <c r="X18" s="13">
        <v>561732</v>
      </c>
      <c r="Y18" s="13"/>
      <c r="Z18" s="11"/>
    </row>
    <row r="19" spans="1:27" ht="18.75" customHeight="1" x14ac:dyDescent="0.2">
      <c r="A19" s="12" t="s">
        <v>62</v>
      </c>
      <c r="B19" s="13"/>
      <c r="C19" s="13">
        <v>3900000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>
        <v>140405.25</v>
      </c>
      <c r="S19" s="13">
        <v>183359.02</v>
      </c>
      <c r="T19" s="13"/>
      <c r="U19" s="13"/>
      <c r="V19" s="13"/>
      <c r="W19" s="13"/>
      <c r="X19" s="13">
        <v>433653.8</v>
      </c>
      <c r="Y19" s="13"/>
      <c r="Z19" s="11"/>
    </row>
    <row r="20" spans="1:27" ht="18.75" customHeight="1" x14ac:dyDescent="0.2">
      <c r="A20" s="12" t="s">
        <v>61</v>
      </c>
      <c r="B20" s="13">
        <v>6500000</v>
      </c>
      <c r="C20" s="13">
        <v>8500000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>
        <v>834819.5</v>
      </c>
      <c r="R20" s="13">
        <v>1704900</v>
      </c>
      <c r="S20" s="13">
        <v>1106795.5</v>
      </c>
      <c r="T20" s="13">
        <v>542307.5</v>
      </c>
      <c r="U20" s="13">
        <v>497200</v>
      </c>
      <c r="V20" s="13"/>
      <c r="W20" s="13">
        <v>1083700</v>
      </c>
      <c r="X20" s="13"/>
      <c r="Y20" s="13"/>
      <c r="Z20" s="11"/>
    </row>
    <row r="21" spans="1:27" ht="18.75" customHeight="1" x14ac:dyDescent="0.2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>
        <v>100000</v>
      </c>
      <c r="V21" s="13"/>
      <c r="W21" s="13"/>
      <c r="X21" s="13"/>
      <c r="Y21" s="13"/>
      <c r="Z21" s="11"/>
    </row>
    <row r="22" spans="1:27" ht="18.75" customHeight="1" x14ac:dyDescent="0.2">
      <c r="A22" s="12" t="s">
        <v>59</v>
      </c>
      <c r="B22" s="13">
        <v>3000000</v>
      </c>
      <c r="C22" s="13">
        <v>5333980.8099999996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>
        <v>250000</v>
      </c>
      <c r="S22" s="13">
        <v>959584</v>
      </c>
      <c r="T22" s="13">
        <v>250000</v>
      </c>
      <c r="U22" s="13">
        <v>250000</v>
      </c>
      <c r="V22" s="13">
        <v>250000</v>
      </c>
      <c r="W22" s="13">
        <v>250000</v>
      </c>
      <c r="X22" s="13">
        <v>250000</v>
      </c>
      <c r="Y22" s="13"/>
      <c r="Z22" s="11"/>
    </row>
    <row r="23" spans="1:27" ht="18.75" customHeight="1" x14ac:dyDescent="0.2">
      <c r="A23" s="12" t="s">
        <v>58</v>
      </c>
      <c r="B23" s="13">
        <v>1200000</v>
      </c>
      <c r="C23" s="13">
        <v>97238.42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0" x14ac:dyDescent="0.2">
      <c r="A24" s="37" t="s">
        <v>57</v>
      </c>
      <c r="B24" s="13">
        <v>1500000</v>
      </c>
      <c r="C24" s="13">
        <v>5691993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>
        <v>381109.87</v>
      </c>
      <c r="S24" s="13">
        <v>1226144.73</v>
      </c>
      <c r="T24" s="13"/>
      <c r="U24" s="13">
        <v>333465.2</v>
      </c>
      <c r="V24" s="13">
        <v>828367.08</v>
      </c>
      <c r="W24" s="13">
        <v>266662.3</v>
      </c>
      <c r="X24" s="13"/>
      <c r="Y24" s="13"/>
      <c r="Z24" s="11"/>
    </row>
    <row r="25" spans="1:27" ht="18.75" customHeight="1" x14ac:dyDescent="0.2">
      <c r="A25" s="12" t="s">
        <v>56</v>
      </c>
      <c r="B25" s="13">
        <v>5500000</v>
      </c>
      <c r="C25" s="13">
        <v>16750000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>
        <v>273577.09999999998</v>
      </c>
      <c r="R25" s="13">
        <v>151261.20000000001</v>
      </c>
      <c r="S25" s="13">
        <v>172827.6</v>
      </c>
      <c r="T25" s="13">
        <v>109150</v>
      </c>
      <c r="U25" s="13"/>
      <c r="V25" s="13">
        <v>109150</v>
      </c>
      <c r="W25" s="13">
        <v>1085631.6100000001</v>
      </c>
      <c r="X25" s="13">
        <v>1212633.28</v>
      </c>
      <c r="Y25" s="13"/>
      <c r="Z25" s="11"/>
    </row>
    <row r="26" spans="1:27" ht="18.75" customHeight="1" x14ac:dyDescent="0.2">
      <c r="A26" s="12" t="s">
        <v>55</v>
      </c>
      <c r="B26" s="13">
        <v>3000000</v>
      </c>
      <c r="C26" s="13">
        <v>12349746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>
        <v>480560</v>
      </c>
      <c r="R26" s="13">
        <v>342889</v>
      </c>
      <c r="S26" s="13">
        <v>279041.40000000002</v>
      </c>
      <c r="T26" s="13"/>
      <c r="U26" s="13"/>
      <c r="V26" s="13"/>
      <c r="W26" s="13"/>
      <c r="X26" s="13"/>
      <c r="Y26" s="13"/>
      <c r="Z26" s="11"/>
    </row>
    <row r="27" spans="1:27" ht="18.75" customHeight="1" x14ac:dyDescent="0.2">
      <c r="A27" s="10" t="s">
        <v>54</v>
      </c>
      <c r="B27" s="11">
        <f>SUM(B28:B36)</f>
        <v>67284850</v>
      </c>
      <c r="C27" s="11">
        <f>SUM(C28:C36)</f>
        <v>79427422.319999993</v>
      </c>
      <c r="D27" s="11">
        <f>SUM(D28:D36)</f>
        <v>75813.5</v>
      </c>
      <c r="E27" s="11">
        <f>SUM(E28:E36)</f>
        <v>10292293.539999999</v>
      </c>
      <c r="F27" s="11">
        <f t="shared" ref="F27:O27" si="3">SUM(F28:F36)</f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>
        <f t="shared" ref="P27:X27" si="4">SUM(P28:P36)</f>
        <v>5141591</v>
      </c>
      <c r="Q27" s="11">
        <f t="shared" si="4"/>
        <v>17558.400000000001</v>
      </c>
      <c r="R27" s="11">
        <f t="shared" si="4"/>
        <v>34530</v>
      </c>
      <c r="S27" s="11">
        <f t="shared" si="4"/>
        <v>7024173.2200000007</v>
      </c>
      <c r="T27" s="11">
        <f t="shared" si="4"/>
        <v>1460245.25</v>
      </c>
      <c r="U27" s="11">
        <f t="shared" si="4"/>
        <v>4877774.84</v>
      </c>
      <c r="V27" s="11">
        <f t="shared" si="4"/>
        <v>2052425.63</v>
      </c>
      <c r="W27" s="11">
        <f t="shared" si="4"/>
        <v>1321790.77</v>
      </c>
      <c r="X27" s="11">
        <f t="shared" si="4"/>
        <v>2146850.5499999998</v>
      </c>
      <c r="Y27" s="11"/>
      <c r="Z27" s="11"/>
    </row>
    <row r="28" spans="1:27" ht="18.75" customHeight="1" x14ac:dyDescent="0.2">
      <c r="A28" s="12" t="s">
        <v>53</v>
      </c>
      <c r="B28" s="13">
        <v>1500000</v>
      </c>
      <c r="C28" s="13">
        <v>5200000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>
        <v>34530</v>
      </c>
      <c r="S28" s="13">
        <v>117429.2</v>
      </c>
      <c r="T28" s="13">
        <v>807480</v>
      </c>
      <c r="U28" s="13"/>
      <c r="V28" s="13">
        <v>40560</v>
      </c>
      <c r="W28" s="13">
        <v>331601.53999999998</v>
      </c>
      <c r="X28" s="13">
        <v>579252.31999999995</v>
      </c>
      <c r="Y28" s="13"/>
      <c r="Z28" s="11"/>
    </row>
    <row r="29" spans="1:27" ht="18.75" customHeight="1" x14ac:dyDescent="0.2">
      <c r="A29" s="12" t="s">
        <v>52</v>
      </c>
      <c r="B29" s="13">
        <v>4000000</v>
      </c>
      <c r="C29" s="13">
        <v>3981256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>
        <v>39294</v>
      </c>
      <c r="V29" s="13"/>
      <c r="W29" s="13"/>
      <c r="X29" s="13"/>
      <c r="Y29" s="13"/>
      <c r="Z29" s="11"/>
    </row>
    <row r="30" spans="1:27" ht="18.75" customHeight="1" x14ac:dyDescent="0.2">
      <c r="A30" s="12" t="s">
        <v>51</v>
      </c>
      <c r="B30" s="13">
        <v>4250000</v>
      </c>
      <c r="C30" s="13">
        <v>2857002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>
        <v>17558.400000000001</v>
      </c>
      <c r="R30" s="13"/>
      <c r="S30" s="13">
        <v>24780</v>
      </c>
      <c r="T30" s="13"/>
      <c r="U30" s="13"/>
      <c r="V30" s="13"/>
      <c r="W30" s="13">
        <v>349728.4</v>
      </c>
      <c r="X30" s="13">
        <v>677025</v>
      </c>
      <c r="Y30" s="13"/>
      <c r="Z30" s="11"/>
    </row>
    <row r="31" spans="1:27" ht="18.75" customHeight="1" x14ac:dyDescent="0.2">
      <c r="A31" s="12" t="s">
        <v>50</v>
      </c>
      <c r="B31" s="13"/>
      <c r="C31" s="13">
        <v>200000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v>199940.25</v>
      </c>
      <c r="U31" s="13"/>
      <c r="V31" s="13"/>
      <c r="W31" s="13"/>
      <c r="X31" s="13"/>
      <c r="Y31" s="13"/>
      <c r="Z31" s="11"/>
    </row>
    <row r="32" spans="1:27" ht="18.75" customHeight="1" x14ac:dyDescent="0.2">
      <c r="A32" s="12" t="s">
        <v>49</v>
      </c>
      <c r="B32" s="13">
        <v>1350000</v>
      </c>
      <c r="C32" s="13">
        <v>2200000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 x14ac:dyDescent="0.2">
      <c r="A33" s="12" t="s">
        <v>48</v>
      </c>
      <c r="B33" s="13">
        <v>500000</v>
      </c>
      <c r="C33" s="13">
        <v>14140429.779999999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>
        <v>185850</v>
      </c>
      <c r="T33" s="13"/>
      <c r="U33" s="13">
        <v>1071467.75</v>
      </c>
      <c r="V33" s="13"/>
      <c r="W33" s="13"/>
      <c r="X33" s="13"/>
      <c r="Y33" s="13"/>
      <c r="Z33" s="11"/>
    </row>
    <row r="34" spans="1:26" ht="18.75" customHeight="1" x14ac:dyDescent="0.2">
      <c r="A34" s="12" t="s">
        <v>47</v>
      </c>
      <c r="B34" s="13">
        <v>12900000</v>
      </c>
      <c r="C34" s="13">
        <v>22683700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>
        <v>6000000</v>
      </c>
      <c r="T34" s="13"/>
      <c r="U34" s="13">
        <v>3030000</v>
      </c>
      <c r="V34" s="13">
        <v>1250000</v>
      </c>
      <c r="W34" s="13"/>
      <c r="X34" s="13">
        <v>349499.57</v>
      </c>
      <c r="Y34" s="13"/>
      <c r="Z34" s="11"/>
    </row>
    <row r="35" spans="1:26" ht="18.75" customHeight="1" x14ac:dyDescent="0.2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 x14ac:dyDescent="0.2">
      <c r="A36" s="12" t="s">
        <v>45</v>
      </c>
      <c r="B36" s="13">
        <v>42784850</v>
      </c>
      <c r="C36" s="13">
        <v>28165034.539999999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>
        <v>696114.02</v>
      </c>
      <c r="T36" s="13">
        <v>452825</v>
      </c>
      <c r="U36" s="13">
        <v>737013.09</v>
      </c>
      <c r="V36" s="13">
        <v>761865.63</v>
      </c>
      <c r="W36" s="13">
        <v>640460.82999999996</v>
      </c>
      <c r="X36" s="13">
        <v>541073.66</v>
      </c>
      <c r="Y36" s="13"/>
      <c r="Z36" s="11"/>
    </row>
    <row r="37" spans="1:26" ht="18.75" customHeight="1" x14ac:dyDescent="0.2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 x14ac:dyDescent="0.2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 x14ac:dyDescent="0.2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 x14ac:dyDescent="0.2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 x14ac:dyDescent="0.2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 x14ac:dyDescent="0.2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 x14ac:dyDescent="0.2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 x14ac:dyDescent="0.2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 x14ac:dyDescent="0.2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 x14ac:dyDescent="0.2">
      <c r="A46" s="10" t="s">
        <v>35</v>
      </c>
      <c r="B46" s="11"/>
      <c r="C46" s="11">
        <f>+C47</f>
        <v>43204931.390000001</v>
      </c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 x14ac:dyDescent="0.2">
      <c r="A47" s="12" t="s">
        <v>34</v>
      </c>
      <c r="B47" s="13"/>
      <c r="C47" s="13">
        <v>43204931.390000001</v>
      </c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 x14ac:dyDescent="0.2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 x14ac:dyDescent="0.2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 x14ac:dyDescent="0.2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 x14ac:dyDescent="0.2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 x14ac:dyDescent="0.2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 x14ac:dyDescent="0.2">
      <c r="A53" s="10" t="s">
        <v>28</v>
      </c>
      <c r="B53" s="11">
        <f>SUM(B54:B62)</f>
        <v>2000000</v>
      </c>
      <c r="C53" s="11">
        <f>SUM(C54:C62)</f>
        <v>87518104.039999992</v>
      </c>
      <c r="D53" s="11">
        <f>SUM(D54:D62)</f>
        <v>0</v>
      </c>
      <c r="E53" s="11">
        <f t="shared" ref="E53:X53" si="5">SUM(E54:E62)</f>
        <v>0</v>
      </c>
      <c r="F53" s="11">
        <f t="shared" si="5"/>
        <v>0</v>
      </c>
      <c r="G53" s="11">
        <f t="shared" si="5"/>
        <v>0</v>
      </c>
      <c r="H53" s="11">
        <f t="shared" si="5"/>
        <v>0</v>
      </c>
      <c r="I53" s="11">
        <f t="shared" si="5"/>
        <v>0</v>
      </c>
      <c r="J53" s="11">
        <f t="shared" si="5"/>
        <v>0</v>
      </c>
      <c r="K53" s="11">
        <f t="shared" si="5"/>
        <v>0</v>
      </c>
      <c r="L53" s="11">
        <f t="shared" si="5"/>
        <v>0</v>
      </c>
      <c r="M53" s="11">
        <f t="shared" si="5"/>
        <v>0</v>
      </c>
      <c r="N53" s="11">
        <f t="shared" si="5"/>
        <v>0</v>
      </c>
      <c r="O53" s="11">
        <f t="shared" si="5"/>
        <v>0</v>
      </c>
      <c r="P53" s="11">
        <f t="shared" si="5"/>
        <v>187000.02</v>
      </c>
      <c r="Q53" s="11">
        <f t="shared" si="5"/>
        <v>157505.41</v>
      </c>
      <c r="R53" s="11">
        <f t="shared" si="5"/>
        <v>360474.98</v>
      </c>
      <c r="S53" s="11">
        <f t="shared" si="5"/>
        <v>587732.32999999996</v>
      </c>
      <c r="T53" s="11">
        <f t="shared" si="5"/>
        <v>0</v>
      </c>
      <c r="U53" s="11">
        <f t="shared" si="5"/>
        <v>35400</v>
      </c>
      <c r="V53" s="11">
        <f t="shared" si="5"/>
        <v>0</v>
      </c>
      <c r="W53" s="11">
        <f t="shared" si="5"/>
        <v>517868.19</v>
      </c>
      <c r="X53" s="11">
        <f t="shared" si="5"/>
        <v>299879.38</v>
      </c>
      <c r="Y53" s="11"/>
      <c r="Z53" s="11"/>
    </row>
    <row r="54" spans="1:26" ht="18.75" customHeight="1" x14ac:dyDescent="0.2">
      <c r="A54" s="12" t="s">
        <v>27</v>
      </c>
      <c r="B54" s="13">
        <v>1500000</v>
      </c>
      <c r="C54" s="13">
        <v>3238655.01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>
        <v>157505.41</v>
      </c>
      <c r="R54" s="13">
        <v>360474.98</v>
      </c>
      <c r="S54" s="13"/>
      <c r="T54" s="13"/>
      <c r="U54" s="13">
        <v>35400</v>
      </c>
      <c r="V54" s="13"/>
      <c r="W54" s="13">
        <v>517868.19</v>
      </c>
      <c r="X54" s="13">
        <v>299879.38</v>
      </c>
      <c r="Y54" s="13"/>
      <c r="Z54" s="11"/>
    </row>
    <row r="55" spans="1:26" ht="18.75" customHeight="1" x14ac:dyDescent="0.2">
      <c r="A55" s="12" t="s">
        <v>26</v>
      </c>
      <c r="B55" s="13"/>
      <c r="C55" s="13">
        <v>201000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 x14ac:dyDescent="0.2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 x14ac:dyDescent="0.2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 x14ac:dyDescent="0.2">
      <c r="A58" s="12" t="s">
        <v>23</v>
      </c>
      <c r="B58" s="13">
        <v>500000</v>
      </c>
      <c r="C58" s="13">
        <v>8011021.0300000003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>
        <v>187732.33</v>
      </c>
      <c r="T58" s="13"/>
      <c r="U58" s="13"/>
      <c r="V58" s="13"/>
      <c r="W58" s="13"/>
      <c r="X58" s="13"/>
      <c r="Y58" s="13"/>
      <c r="Z58" s="11"/>
    </row>
    <row r="59" spans="1:26" ht="18.75" customHeight="1" x14ac:dyDescent="0.2">
      <c r="A59" s="12" t="s">
        <v>22</v>
      </c>
      <c r="B59" s="13"/>
      <c r="C59" s="13">
        <v>200000</v>
      </c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 x14ac:dyDescent="0.2">
      <c r="A60" s="12" t="s">
        <v>21</v>
      </c>
      <c r="B60" s="13"/>
      <c r="C60" s="13">
        <v>75867428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>
        <v>400000</v>
      </c>
      <c r="T60" s="13"/>
      <c r="U60" s="13"/>
      <c r="V60" s="13"/>
      <c r="W60" s="13"/>
      <c r="X60" s="13"/>
      <c r="Y60" s="13"/>
      <c r="Z60" s="11"/>
    </row>
    <row r="61" spans="1:26" ht="18.75" customHeight="1" x14ac:dyDescent="0.2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 x14ac:dyDescent="0.2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 x14ac:dyDescent="0.2">
      <c r="A63" s="10" t="s">
        <v>18</v>
      </c>
      <c r="B63" s="11"/>
      <c r="C63" s="11">
        <f>+C64</f>
        <v>6191534.0899999999</v>
      </c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 x14ac:dyDescent="0.2">
      <c r="A64" s="12" t="s">
        <v>17</v>
      </c>
      <c r="B64" s="13"/>
      <c r="C64" s="13">
        <v>6191534.0899999999</v>
      </c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 x14ac:dyDescent="0.2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 x14ac:dyDescent="0.2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 x14ac:dyDescent="0.2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 x14ac:dyDescent="0.2">
      <c r="A68" s="10" t="s">
        <v>91</v>
      </c>
      <c r="B68" s="11"/>
      <c r="C68" s="11">
        <f>+C69</f>
        <v>27000000</v>
      </c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 x14ac:dyDescent="0.2">
      <c r="A69" s="12" t="s">
        <v>13</v>
      </c>
      <c r="B69" s="13"/>
      <c r="C69" s="13">
        <v>27000000</v>
      </c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 x14ac:dyDescent="0.2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 x14ac:dyDescent="0.2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 x14ac:dyDescent="0.2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 x14ac:dyDescent="0.2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 x14ac:dyDescent="0.2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 x14ac:dyDescent="0.2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 x14ac:dyDescent="0.2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 x14ac:dyDescent="0.2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 x14ac:dyDescent="0.2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 x14ac:dyDescent="0.2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 x14ac:dyDescent="0.2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 x14ac:dyDescent="0.2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 x14ac:dyDescent="0.2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 x14ac:dyDescent="0.2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 x14ac:dyDescent="0.2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 x14ac:dyDescent="0.25">
      <c r="A85" s="16" t="s">
        <v>0</v>
      </c>
      <c r="B85" s="17">
        <f>B53+B46+B37+B27+B17+B11+B77</f>
        <v>509680339</v>
      </c>
      <c r="C85" s="17">
        <f>SUM(C11+C17+C27+C37+C46+C53+C63+C68+C71+C76)</f>
        <v>757710693.44000006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6">SUM(F11+F17+F27+F37+F46+F53+F63+F68+F71+F76)</f>
        <v>0</v>
      </c>
      <c r="G85" s="28">
        <f t="shared" si="6"/>
        <v>0</v>
      </c>
      <c r="H85" s="28">
        <f t="shared" si="6"/>
        <v>0</v>
      </c>
      <c r="I85" s="28">
        <f t="shared" si="6"/>
        <v>0</v>
      </c>
      <c r="J85" s="28">
        <f t="shared" si="6"/>
        <v>0</v>
      </c>
      <c r="K85" s="28">
        <f t="shared" si="6"/>
        <v>0</v>
      </c>
      <c r="L85" s="28">
        <f t="shared" si="6"/>
        <v>0</v>
      </c>
      <c r="M85" s="28">
        <f t="shared" si="6"/>
        <v>0</v>
      </c>
      <c r="N85" s="28">
        <f t="shared" si="6"/>
        <v>0</v>
      </c>
      <c r="O85" s="28">
        <f t="shared" si="6"/>
        <v>0</v>
      </c>
      <c r="P85" s="17">
        <f>P83+P80+P77+P71+P68+P63+P53+P46+P37+P27+P17+P11</f>
        <v>37772732.199999996</v>
      </c>
      <c r="Q85" s="17">
        <f>Q83+Q80+Q77+Q71+Q68+Q63+Q53+Q46+Q37+Q27+Q17+Q11</f>
        <v>33860531</v>
      </c>
      <c r="R85" s="17">
        <f>R83+R80+R77+R71+R68+R63+R53+R46+R37+R27+R17+R11</f>
        <v>37603360.059999995</v>
      </c>
      <c r="S85" s="17">
        <f>S27+S17+S11+S53</f>
        <v>45505269.329999998</v>
      </c>
      <c r="T85" s="17">
        <f>T27+T17+T11+T53</f>
        <v>36021283.600000001</v>
      </c>
      <c r="U85" s="17">
        <f>U27+U17+U11+U53</f>
        <v>38299917.619999997</v>
      </c>
      <c r="V85" s="17">
        <f>V27+V17+V11+V53</f>
        <v>35755749.520000003</v>
      </c>
      <c r="W85" s="17">
        <f>W27+W17+W11+W53</f>
        <v>36785844.460000001</v>
      </c>
      <c r="X85" s="17">
        <f>X27+X17+X11+X53+X37</f>
        <v>63631799.820000008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 x14ac:dyDescent="0.25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 x14ac:dyDescent="0.25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6" ht="33.75" customHeight="1" thickBot="1" x14ac:dyDescent="0.25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0.25" thickBot="1" x14ac:dyDescent="0.25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x14ac:dyDescent="0.2">
      <c r="A90" s="19"/>
      <c r="C90" s="22"/>
      <c r="F90" s="15"/>
      <c r="J90" s="1"/>
      <c r="Z90" s="1"/>
    </row>
    <row r="91" spans="1:26" x14ac:dyDescent="0.2">
      <c r="C91" s="15"/>
      <c r="J91" s="20"/>
      <c r="Z91" s="20"/>
    </row>
    <row r="92" spans="1:26" x14ac:dyDescent="0.2">
      <c r="J92" s="20"/>
      <c r="Z92" s="20"/>
    </row>
    <row r="93" spans="1:26" x14ac:dyDescent="0.2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P2 Presupuesto Aprobado-Ejec !Área_de_impresión</vt:lpstr>
      <vt:lpstr>P2 Presupuesto Aprobado-Ejec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2023-07-04T18:19:07Z</cp:lastPrinted>
  <dcterms:created xsi:type="dcterms:W3CDTF">2021-08-10T14:38:52Z</dcterms:created>
  <dcterms:modified xsi:type="dcterms:W3CDTF">2023-12-14T03:48:08Z</dcterms:modified>
</cp:coreProperties>
</file>